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E:\jieling\int\xinjieling\master_develop\base_data\"/>
    </mc:Choice>
  </mc:AlternateContent>
  <xr:revisionPtr revIDLastSave="0" documentId="13_ncr:1_{964DABC7-61D1-4D7D-9280-924608DAE06E}" xr6:coauthVersionLast="45" xr6:coauthVersionMax="45" xr10:uidLastSave="{00000000-0000-0000-0000-000000000000}"/>
  <bookViews>
    <workbookView xWindow="-28920" yWindow="-120" windowWidth="29040" windowHeight="15840" xr2:uid="{00000000-000D-0000-FFFF-FFFF00000000}"/>
  </bookViews>
  <sheets>
    <sheet name="SkillLogicConfig" sheetId="1" r:id="rId1"/>
    <sheet name="技能效果附表" sheetId="4" r:id="rId2"/>
    <sheet name="辅助" sheetId="5" r:id="rId3"/>
    <sheet name="Sheet1" sheetId="3" r:id="rId4"/>
    <sheet name="Sheet2" sheetId="11" r:id="rId5"/>
    <sheet name="Sheet3" sheetId="6" r:id="rId6"/>
    <sheet name="结构解析规则" sheetId="7" r:id="rId7"/>
    <sheet name="怪物技能辅助表" sheetId="8" r:id="rId8"/>
    <sheet name="Sheet4" sheetId="9" r:id="rId9"/>
    <sheet name="爬塔怪物技能设计" sheetId="10" r:id="rId10"/>
  </sheets>
  <definedNames>
    <definedName name="_xlnm._FilterDatabase" localSheetId="0" hidden="1">SkillLogicConfig!$B$1614:$G$1803</definedName>
    <definedName name="_xlnm._FilterDatabase" localSheetId="1" hidden="1">技能效果附表!$C$4:$C$49</definedName>
    <definedName name="_xlnm._FilterDatabase" localSheetId="9" hidden="1">爬塔怪物技能设计!$B$1:$E$50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15" i="1" l="1"/>
  <c r="L1615" i="1"/>
  <c r="M1615" i="1"/>
  <c r="K1616" i="1"/>
  <c r="L1616" i="1"/>
  <c r="M1616" i="1"/>
  <c r="K1617" i="1"/>
  <c r="L1617" i="1"/>
  <c r="M1617" i="1"/>
  <c r="K1618" i="1"/>
  <c r="L1618" i="1"/>
  <c r="M1618" i="1"/>
  <c r="K1619" i="1"/>
  <c r="L1619" i="1"/>
  <c r="M1619" i="1"/>
  <c r="K1620" i="1"/>
  <c r="L1620" i="1"/>
  <c r="M1620" i="1"/>
  <c r="K1621" i="1"/>
  <c r="L1621" i="1"/>
  <c r="M1621" i="1"/>
  <c r="K1622" i="1"/>
  <c r="L1622" i="1"/>
  <c r="M1622" i="1"/>
  <c r="K1623" i="1"/>
  <c r="L1623" i="1"/>
  <c r="M1623" i="1"/>
  <c r="K1624" i="1"/>
  <c r="L1624" i="1"/>
  <c r="M1624" i="1"/>
  <c r="K1625" i="1"/>
  <c r="L1625" i="1"/>
  <c r="M1625" i="1"/>
  <c r="K1626" i="1"/>
  <c r="L1626" i="1"/>
  <c r="M1626" i="1"/>
  <c r="K1627" i="1"/>
  <c r="L1627" i="1"/>
  <c r="M1627" i="1"/>
  <c r="K1628" i="1"/>
  <c r="L1628" i="1"/>
  <c r="M1628" i="1"/>
  <c r="K1629" i="1"/>
  <c r="L1629" i="1"/>
  <c r="M1629" i="1"/>
  <c r="K1630" i="1"/>
  <c r="L1630" i="1"/>
  <c r="M1630" i="1"/>
  <c r="K1631" i="1"/>
  <c r="L1631" i="1"/>
  <c r="M1631" i="1"/>
  <c r="K1632" i="1"/>
  <c r="L1632" i="1"/>
  <c r="M1632" i="1"/>
  <c r="K1633" i="1"/>
  <c r="L1633" i="1"/>
  <c r="M1633" i="1"/>
  <c r="K1634" i="1"/>
  <c r="L1634" i="1"/>
  <c r="M1634" i="1"/>
  <c r="K1635" i="1"/>
  <c r="L1635" i="1"/>
  <c r="M1635" i="1"/>
  <c r="K1636" i="1"/>
  <c r="L1636" i="1"/>
  <c r="M1636" i="1"/>
  <c r="K1637" i="1"/>
  <c r="L1637" i="1"/>
  <c r="M1637" i="1"/>
  <c r="K1638" i="1"/>
  <c r="L1638" i="1"/>
  <c r="M1638" i="1"/>
  <c r="K1639" i="1"/>
  <c r="L1639" i="1"/>
  <c r="M1639" i="1"/>
  <c r="K1640" i="1"/>
  <c r="L1640" i="1"/>
  <c r="M1640" i="1"/>
  <c r="K1641" i="1"/>
  <c r="L1641" i="1"/>
  <c r="M1641" i="1"/>
  <c r="K1642" i="1"/>
  <c r="L1642" i="1"/>
  <c r="M1642" i="1"/>
  <c r="K1643" i="1"/>
  <c r="L1643" i="1"/>
  <c r="M1643" i="1"/>
  <c r="K1644" i="1"/>
  <c r="L1644" i="1"/>
  <c r="M1644" i="1"/>
  <c r="K1645" i="1"/>
  <c r="L1645" i="1"/>
  <c r="M1645" i="1"/>
  <c r="K1646" i="1"/>
  <c r="L1646" i="1"/>
  <c r="M1646" i="1"/>
  <c r="K1647" i="1"/>
  <c r="L1647" i="1"/>
  <c r="M1647" i="1"/>
  <c r="K1648" i="1"/>
  <c r="L1648" i="1"/>
  <c r="M1648" i="1"/>
  <c r="K1649" i="1"/>
  <c r="L1649" i="1"/>
  <c r="M1649" i="1"/>
  <c r="K1650" i="1"/>
  <c r="L1650" i="1"/>
  <c r="M1650" i="1"/>
  <c r="K1651" i="1"/>
  <c r="L1651" i="1"/>
  <c r="M1651" i="1"/>
  <c r="K1652" i="1"/>
  <c r="L1652" i="1"/>
  <c r="M1652" i="1"/>
  <c r="K1653" i="1"/>
  <c r="L1653" i="1"/>
  <c r="M1653" i="1"/>
  <c r="K1654" i="1"/>
  <c r="L1654" i="1"/>
  <c r="M1654" i="1"/>
  <c r="K1655" i="1"/>
  <c r="L1655" i="1"/>
  <c r="M1655" i="1"/>
  <c r="K1656" i="1"/>
  <c r="L1656" i="1"/>
  <c r="M1656" i="1"/>
  <c r="K1657" i="1"/>
  <c r="L1657" i="1"/>
  <c r="M1657" i="1"/>
  <c r="K1658" i="1"/>
  <c r="L1658" i="1"/>
  <c r="M1658" i="1"/>
  <c r="K1659" i="1"/>
  <c r="L1659" i="1"/>
  <c r="M1659" i="1"/>
  <c r="K1660" i="1"/>
  <c r="L1660" i="1"/>
  <c r="M1660" i="1"/>
  <c r="K1661" i="1"/>
  <c r="L1661" i="1"/>
  <c r="M1661" i="1"/>
  <c r="K1662" i="1"/>
  <c r="L1662" i="1"/>
  <c r="M1662" i="1"/>
  <c r="K1663" i="1"/>
  <c r="L1663" i="1"/>
  <c r="M1663" i="1"/>
  <c r="K1664" i="1"/>
  <c r="L1664" i="1"/>
  <c r="M1664" i="1"/>
  <c r="K1665" i="1"/>
  <c r="L1665" i="1"/>
  <c r="M1665" i="1"/>
  <c r="K1666" i="1"/>
  <c r="L1666" i="1"/>
  <c r="M1666" i="1"/>
  <c r="K1667" i="1"/>
  <c r="L1667" i="1"/>
  <c r="M1667" i="1"/>
  <c r="K1668" i="1"/>
  <c r="L1668" i="1"/>
  <c r="M1668" i="1"/>
  <c r="K1669" i="1"/>
  <c r="L1669" i="1"/>
  <c r="M1669" i="1"/>
  <c r="K1670" i="1"/>
  <c r="L1670" i="1"/>
  <c r="M1670" i="1"/>
  <c r="K1671" i="1"/>
  <c r="L1671" i="1"/>
  <c r="M1671" i="1"/>
  <c r="K1672" i="1"/>
  <c r="L1672" i="1"/>
  <c r="M1672" i="1"/>
  <c r="K1673" i="1"/>
  <c r="L1673" i="1"/>
  <c r="M1673" i="1"/>
  <c r="K1674" i="1"/>
  <c r="L1674" i="1"/>
  <c r="M1674" i="1"/>
  <c r="K1675" i="1"/>
  <c r="L1675" i="1"/>
  <c r="M1675" i="1"/>
  <c r="K1676" i="1"/>
  <c r="L1676" i="1"/>
  <c r="M1676" i="1"/>
  <c r="K1677" i="1"/>
  <c r="L1677" i="1"/>
  <c r="M1677" i="1"/>
  <c r="K1678" i="1"/>
  <c r="L1678" i="1"/>
  <c r="M1678" i="1"/>
  <c r="K1679" i="1"/>
  <c r="L1679" i="1"/>
  <c r="M1679" i="1"/>
  <c r="K1680" i="1"/>
  <c r="L1680" i="1"/>
  <c r="M1680" i="1"/>
  <c r="K1681" i="1"/>
  <c r="L1681" i="1"/>
  <c r="M1681" i="1"/>
  <c r="K1682" i="1"/>
  <c r="L1682" i="1"/>
  <c r="M1682" i="1"/>
  <c r="K1683" i="1"/>
  <c r="L1683" i="1"/>
  <c r="M1683" i="1"/>
  <c r="K1684" i="1"/>
  <c r="L1684" i="1"/>
  <c r="M1684" i="1"/>
  <c r="K1685" i="1"/>
  <c r="L1685" i="1"/>
  <c r="M1685" i="1"/>
  <c r="K1686" i="1"/>
  <c r="L1686" i="1"/>
  <c r="M1686" i="1"/>
  <c r="K1687" i="1"/>
  <c r="L1687" i="1"/>
  <c r="M1687" i="1"/>
  <c r="K1688" i="1"/>
  <c r="L1688" i="1"/>
  <c r="M1688" i="1"/>
  <c r="K1689" i="1"/>
  <c r="L1689" i="1"/>
  <c r="M1689" i="1"/>
  <c r="K1690" i="1"/>
  <c r="L1690" i="1"/>
  <c r="M1690" i="1"/>
  <c r="K1691" i="1"/>
  <c r="L1691" i="1"/>
  <c r="M1691" i="1"/>
  <c r="K1692" i="1"/>
  <c r="L1692" i="1"/>
  <c r="M1692" i="1"/>
  <c r="K1693" i="1"/>
  <c r="L1693" i="1"/>
  <c r="M1693" i="1"/>
  <c r="K1694" i="1"/>
  <c r="L1694" i="1"/>
  <c r="M1694" i="1"/>
  <c r="K1695" i="1"/>
  <c r="L1695" i="1"/>
  <c r="M1695" i="1"/>
  <c r="K1696" i="1"/>
  <c r="L1696" i="1"/>
  <c r="M1696" i="1"/>
  <c r="K1697" i="1"/>
  <c r="L1697" i="1"/>
  <c r="M1697" i="1"/>
  <c r="K1698" i="1"/>
  <c r="L1698" i="1"/>
  <c r="M1698" i="1"/>
  <c r="K1699" i="1"/>
  <c r="L1699" i="1"/>
  <c r="M1699" i="1"/>
  <c r="K1700" i="1"/>
  <c r="L1700" i="1"/>
  <c r="M1700" i="1"/>
  <c r="K1701" i="1"/>
  <c r="L1701" i="1"/>
  <c r="M1701" i="1"/>
  <c r="K1702" i="1"/>
  <c r="L1702" i="1"/>
  <c r="M1702" i="1"/>
  <c r="K1703" i="1"/>
  <c r="L1703" i="1"/>
  <c r="M1703" i="1"/>
  <c r="K1704" i="1"/>
  <c r="L1704" i="1"/>
  <c r="M1704" i="1"/>
  <c r="K1705" i="1"/>
  <c r="L1705" i="1"/>
  <c r="M1705" i="1"/>
  <c r="K1706" i="1"/>
  <c r="L1706" i="1"/>
  <c r="M1706" i="1"/>
  <c r="K1707" i="1"/>
  <c r="L1707" i="1"/>
  <c r="M1707" i="1"/>
  <c r="K1708" i="1"/>
  <c r="L1708" i="1"/>
  <c r="M1708" i="1"/>
  <c r="K1709" i="1"/>
  <c r="L1709" i="1"/>
  <c r="M1709" i="1"/>
  <c r="K1710" i="1"/>
  <c r="L1710" i="1"/>
  <c r="M1710" i="1"/>
  <c r="K1711" i="1"/>
  <c r="L1711" i="1"/>
  <c r="M1711" i="1"/>
  <c r="K1712" i="1"/>
  <c r="L1712" i="1"/>
  <c r="M1712" i="1"/>
  <c r="K1713" i="1"/>
  <c r="L1713" i="1"/>
  <c r="M1713" i="1"/>
  <c r="K1714" i="1"/>
  <c r="L1714" i="1"/>
  <c r="M1714" i="1"/>
  <c r="K1715" i="1"/>
  <c r="L1715" i="1"/>
  <c r="M1715" i="1"/>
  <c r="K1716" i="1"/>
  <c r="L1716" i="1"/>
  <c r="M1716" i="1"/>
  <c r="K1717" i="1"/>
  <c r="L1717" i="1"/>
  <c r="M1717" i="1"/>
  <c r="M1614" i="1"/>
  <c r="L1614" i="1"/>
  <c r="K1614" i="1"/>
  <c r="K1593" i="1"/>
  <c r="L1593" i="1"/>
  <c r="M1593" i="1"/>
  <c r="K1594" i="1"/>
  <c r="L1594" i="1"/>
  <c r="M1594" i="1"/>
  <c r="K1595" i="1"/>
  <c r="L1595" i="1"/>
  <c r="M1595" i="1"/>
  <c r="K1596" i="1"/>
  <c r="L1596" i="1"/>
  <c r="M1596" i="1"/>
  <c r="K1597" i="1"/>
  <c r="L1597" i="1"/>
  <c r="M1597" i="1"/>
  <c r="K1598" i="1"/>
  <c r="L1598" i="1"/>
  <c r="M1598" i="1"/>
  <c r="K1599" i="1"/>
  <c r="L1599" i="1"/>
  <c r="M1599" i="1"/>
  <c r="K1600" i="1"/>
  <c r="L1600" i="1"/>
  <c r="M1600" i="1"/>
  <c r="K1601" i="1"/>
  <c r="L1601" i="1"/>
  <c r="M1601" i="1"/>
  <c r="K1602" i="1"/>
  <c r="L1602" i="1"/>
  <c r="M1602" i="1"/>
  <c r="K1603" i="1"/>
  <c r="L1603" i="1"/>
  <c r="M1603" i="1"/>
  <c r="K1604" i="1"/>
  <c r="L1604" i="1"/>
  <c r="M1604" i="1"/>
  <c r="K1605" i="1"/>
  <c r="L1605" i="1"/>
  <c r="M1605" i="1"/>
  <c r="K1606" i="1"/>
  <c r="L1606" i="1"/>
  <c r="M1606" i="1"/>
  <c r="K1607" i="1"/>
  <c r="L1607" i="1"/>
  <c r="M1607" i="1"/>
  <c r="K1608" i="1"/>
  <c r="L1608" i="1"/>
  <c r="M1608" i="1"/>
  <c r="K1609" i="1"/>
  <c r="L1609" i="1"/>
  <c r="M1609" i="1"/>
  <c r="K1610" i="1"/>
  <c r="L1610" i="1"/>
  <c r="M1610" i="1"/>
  <c r="K1611" i="1"/>
  <c r="L1611" i="1"/>
  <c r="M1611" i="1"/>
  <c r="K1612" i="1"/>
  <c r="L1612" i="1"/>
  <c r="M1612" i="1"/>
  <c r="K1613" i="1"/>
  <c r="L1613" i="1"/>
  <c r="M1613" i="1"/>
  <c r="K176" i="1" l="1"/>
  <c r="K1454" i="1"/>
  <c r="L1454" i="1"/>
  <c r="M1454" i="1"/>
  <c r="K1455" i="1"/>
  <c r="L1455" i="1"/>
  <c r="M1455" i="1"/>
  <c r="K1456" i="1"/>
  <c r="L1456" i="1"/>
  <c r="M1456" i="1"/>
  <c r="K1457" i="1"/>
  <c r="L1457" i="1"/>
  <c r="M1457" i="1"/>
  <c r="K1458" i="1"/>
  <c r="L1458" i="1"/>
  <c r="M1458" i="1"/>
  <c r="K1459" i="1"/>
  <c r="L1459" i="1"/>
  <c r="M1459" i="1"/>
  <c r="K1460" i="1"/>
  <c r="L1460" i="1"/>
  <c r="M1460" i="1"/>
  <c r="K1461" i="1"/>
  <c r="L1461" i="1"/>
  <c r="M1461" i="1"/>
  <c r="K1462" i="1"/>
  <c r="L1462" i="1"/>
  <c r="M1462" i="1"/>
  <c r="K1463" i="1"/>
  <c r="L1463" i="1"/>
  <c r="M1463" i="1"/>
  <c r="K1464" i="1"/>
  <c r="L1464" i="1"/>
  <c r="M1464" i="1"/>
  <c r="K1465" i="1"/>
  <c r="L1465" i="1"/>
  <c r="M1465" i="1"/>
  <c r="K1466" i="1"/>
  <c r="L1466" i="1"/>
  <c r="M1466" i="1"/>
  <c r="K1467" i="1"/>
  <c r="L1467" i="1"/>
  <c r="M1467" i="1"/>
  <c r="K1468" i="1"/>
  <c r="L1468" i="1"/>
  <c r="M1468" i="1"/>
  <c r="K1469" i="1"/>
  <c r="L1469" i="1"/>
  <c r="M1469" i="1"/>
  <c r="K1470" i="1"/>
  <c r="L1470" i="1"/>
  <c r="M1470" i="1"/>
  <c r="K1471" i="1"/>
  <c r="L1471" i="1"/>
  <c r="M1471" i="1"/>
  <c r="K1472" i="1"/>
  <c r="L1472" i="1"/>
  <c r="M1472" i="1"/>
  <c r="K1473" i="1"/>
  <c r="L1473" i="1"/>
  <c r="M1473" i="1"/>
  <c r="K1474" i="1"/>
  <c r="L1474" i="1"/>
  <c r="M1474" i="1"/>
  <c r="K1475" i="1"/>
  <c r="L1475" i="1"/>
  <c r="M1475" i="1"/>
  <c r="K1476" i="1"/>
  <c r="L1476" i="1"/>
  <c r="M1476" i="1"/>
  <c r="K1477" i="1"/>
  <c r="L1477" i="1"/>
  <c r="M1477" i="1"/>
  <c r="K1478" i="1"/>
  <c r="L1478" i="1"/>
  <c r="M1478" i="1"/>
  <c r="K1479" i="1"/>
  <c r="L1479" i="1"/>
  <c r="M1479" i="1"/>
  <c r="K1480" i="1"/>
  <c r="L1480" i="1"/>
  <c r="M1480" i="1"/>
  <c r="K1481" i="1"/>
  <c r="L1481" i="1"/>
  <c r="M1481" i="1"/>
  <c r="K1482" i="1"/>
  <c r="L1482" i="1"/>
  <c r="M1482" i="1"/>
  <c r="K1483" i="1"/>
  <c r="L1483" i="1"/>
  <c r="M1483" i="1"/>
  <c r="K1484" i="1"/>
  <c r="L1484" i="1"/>
  <c r="M1484" i="1"/>
  <c r="K1485" i="1"/>
  <c r="L1485" i="1"/>
  <c r="M1485" i="1"/>
  <c r="K1486" i="1"/>
  <c r="L1486" i="1"/>
  <c r="M1486" i="1"/>
  <c r="K1487" i="1"/>
  <c r="L1487" i="1"/>
  <c r="M1487" i="1"/>
  <c r="K1488" i="1"/>
  <c r="L1488" i="1"/>
  <c r="M1488" i="1"/>
  <c r="K1489" i="1"/>
  <c r="L1489" i="1"/>
  <c r="M1489" i="1"/>
  <c r="K1490" i="1"/>
  <c r="L1490" i="1"/>
  <c r="M1490" i="1"/>
  <c r="K1491" i="1"/>
  <c r="L1491" i="1"/>
  <c r="M1491" i="1"/>
  <c r="K1492" i="1"/>
  <c r="L1492" i="1"/>
  <c r="M1492" i="1"/>
  <c r="K1493" i="1"/>
  <c r="L1493" i="1"/>
  <c r="M1493" i="1"/>
  <c r="K1494" i="1"/>
  <c r="L1494" i="1"/>
  <c r="M1494" i="1"/>
  <c r="K1495" i="1"/>
  <c r="L1495" i="1"/>
  <c r="M1495" i="1"/>
  <c r="K1496" i="1"/>
  <c r="L1496" i="1"/>
  <c r="M1496" i="1"/>
  <c r="K1497" i="1"/>
  <c r="L1497" i="1"/>
  <c r="M1497" i="1"/>
  <c r="K1498" i="1"/>
  <c r="L1498" i="1"/>
  <c r="M1498" i="1"/>
  <c r="K1499" i="1"/>
  <c r="L1499" i="1"/>
  <c r="M1499" i="1"/>
  <c r="K1500" i="1"/>
  <c r="L1500" i="1"/>
  <c r="M1500" i="1"/>
  <c r="K1501" i="1"/>
  <c r="L1501" i="1"/>
  <c r="M1501" i="1"/>
  <c r="K1502" i="1"/>
  <c r="L1502" i="1"/>
  <c r="M1502" i="1"/>
  <c r="K1503" i="1"/>
  <c r="L1503" i="1"/>
  <c r="M1503" i="1"/>
  <c r="K1504" i="1"/>
  <c r="L1504" i="1"/>
  <c r="M1504" i="1"/>
  <c r="K1505" i="1"/>
  <c r="L1505" i="1"/>
  <c r="M1505" i="1"/>
  <c r="K1506" i="1"/>
  <c r="L1506" i="1"/>
  <c r="M1506" i="1"/>
  <c r="K1507" i="1"/>
  <c r="L1507" i="1"/>
  <c r="M1507" i="1"/>
  <c r="K1508" i="1"/>
  <c r="L1508" i="1"/>
  <c r="M1508" i="1"/>
  <c r="K1509" i="1"/>
  <c r="L1509" i="1"/>
  <c r="M1509" i="1"/>
  <c r="K1510" i="1"/>
  <c r="L1510" i="1"/>
  <c r="M1510" i="1"/>
  <c r="K1511" i="1"/>
  <c r="L1511" i="1"/>
  <c r="M1511" i="1"/>
  <c r="K1512" i="1"/>
  <c r="L1512" i="1"/>
  <c r="M1512" i="1"/>
  <c r="K1513" i="1"/>
  <c r="L1513" i="1"/>
  <c r="M1513" i="1"/>
  <c r="K1514" i="1"/>
  <c r="L1514" i="1"/>
  <c r="M1514" i="1"/>
  <c r="K1515" i="1"/>
  <c r="L1515" i="1"/>
  <c r="M1515" i="1"/>
  <c r="K1516" i="1"/>
  <c r="L1516" i="1"/>
  <c r="M1516" i="1"/>
  <c r="K1517" i="1"/>
  <c r="L1517" i="1"/>
  <c r="M1517" i="1"/>
  <c r="K1518" i="1"/>
  <c r="L1518" i="1"/>
  <c r="M1518" i="1"/>
  <c r="K1519" i="1"/>
  <c r="L1519" i="1"/>
  <c r="M1519" i="1"/>
  <c r="K1520" i="1"/>
  <c r="L1520" i="1"/>
  <c r="M1520" i="1"/>
  <c r="K1521" i="1"/>
  <c r="L1521" i="1"/>
  <c r="M1521" i="1"/>
  <c r="K1522" i="1"/>
  <c r="L1522" i="1"/>
  <c r="M1522" i="1"/>
  <c r="K1523" i="1"/>
  <c r="L1523" i="1"/>
  <c r="M1523" i="1"/>
  <c r="K1524" i="1"/>
  <c r="L1524" i="1"/>
  <c r="M1524" i="1"/>
  <c r="K1525" i="1"/>
  <c r="L1525" i="1"/>
  <c r="M1525" i="1"/>
  <c r="K1526" i="1"/>
  <c r="L1526" i="1"/>
  <c r="M1526" i="1"/>
  <c r="K1527" i="1"/>
  <c r="L1527" i="1"/>
  <c r="M1527" i="1"/>
  <c r="K1528" i="1"/>
  <c r="L1528" i="1"/>
  <c r="M1528" i="1"/>
  <c r="K1529" i="1"/>
  <c r="L1529" i="1"/>
  <c r="M1529" i="1"/>
  <c r="K1530" i="1"/>
  <c r="L1530" i="1"/>
  <c r="M1530" i="1"/>
  <c r="K1531" i="1"/>
  <c r="L1531" i="1"/>
  <c r="M1531" i="1"/>
  <c r="K1532" i="1"/>
  <c r="L1532" i="1"/>
  <c r="M1532" i="1"/>
  <c r="K1533" i="1"/>
  <c r="L1533" i="1"/>
  <c r="M1533" i="1"/>
  <c r="K1534" i="1"/>
  <c r="L1534" i="1"/>
  <c r="M1534" i="1"/>
  <c r="K1535" i="1"/>
  <c r="L1535" i="1"/>
  <c r="M1535" i="1"/>
  <c r="K1536" i="1"/>
  <c r="L1536" i="1"/>
  <c r="M1536" i="1"/>
  <c r="K1537" i="1"/>
  <c r="L1537" i="1"/>
  <c r="M1537" i="1"/>
  <c r="K1538" i="1"/>
  <c r="L1538" i="1"/>
  <c r="M1538" i="1"/>
  <c r="K1539" i="1"/>
  <c r="L1539" i="1"/>
  <c r="M1539" i="1"/>
  <c r="K1540" i="1"/>
  <c r="L1540" i="1"/>
  <c r="M1540" i="1"/>
  <c r="K1541" i="1"/>
  <c r="L1541" i="1"/>
  <c r="M1541" i="1"/>
  <c r="K1542" i="1"/>
  <c r="L1542" i="1"/>
  <c r="M1542" i="1"/>
  <c r="K1543" i="1"/>
  <c r="L1543" i="1"/>
  <c r="M1543" i="1"/>
  <c r="K1544" i="1"/>
  <c r="L1544" i="1"/>
  <c r="M1544" i="1"/>
  <c r="K1545" i="1"/>
  <c r="L1545" i="1"/>
  <c r="M1545" i="1"/>
  <c r="K1546" i="1"/>
  <c r="L1546" i="1"/>
  <c r="M1546" i="1"/>
  <c r="K1547" i="1"/>
  <c r="L1547" i="1"/>
  <c r="M1547" i="1"/>
  <c r="K1548" i="1"/>
  <c r="L1548" i="1"/>
  <c r="M1548" i="1"/>
  <c r="K1549" i="1"/>
  <c r="L1549" i="1"/>
  <c r="M1549" i="1"/>
  <c r="K1550" i="1"/>
  <c r="L1550" i="1"/>
  <c r="M1550" i="1"/>
  <c r="K1551" i="1"/>
  <c r="L1551" i="1"/>
  <c r="M1551" i="1"/>
  <c r="K1552" i="1"/>
  <c r="L1552" i="1"/>
  <c r="M1552" i="1"/>
  <c r="K1553" i="1"/>
  <c r="L1553" i="1"/>
  <c r="M1553" i="1"/>
  <c r="K1554" i="1"/>
  <c r="L1554" i="1"/>
  <c r="M1554" i="1"/>
  <c r="K1555" i="1"/>
  <c r="L1555" i="1"/>
  <c r="M1555" i="1"/>
  <c r="K1556" i="1"/>
  <c r="L1556" i="1"/>
  <c r="M1556" i="1"/>
  <c r="K1557" i="1"/>
  <c r="L1557" i="1"/>
  <c r="M1557" i="1"/>
  <c r="K1558" i="1"/>
  <c r="L1558" i="1"/>
  <c r="M1558" i="1"/>
  <c r="K1559" i="1"/>
  <c r="L1559" i="1"/>
  <c r="M1559" i="1"/>
  <c r="K1560" i="1"/>
  <c r="L1560" i="1"/>
  <c r="M1560" i="1"/>
  <c r="K1561" i="1"/>
  <c r="L1561" i="1"/>
  <c r="M1561" i="1"/>
  <c r="K1562" i="1"/>
  <c r="L1562" i="1"/>
  <c r="M1562" i="1"/>
  <c r="K1563" i="1"/>
  <c r="L1563" i="1"/>
  <c r="M1563" i="1"/>
  <c r="K1564" i="1"/>
  <c r="L1564" i="1"/>
  <c r="M1564" i="1"/>
  <c r="K1565" i="1"/>
  <c r="L1565" i="1"/>
  <c r="M1565" i="1"/>
  <c r="K1566" i="1"/>
  <c r="L1566" i="1"/>
  <c r="M1566" i="1"/>
  <c r="K1567" i="1"/>
  <c r="L1567" i="1"/>
  <c r="M1567" i="1"/>
  <c r="K1568" i="1"/>
  <c r="L1568" i="1"/>
  <c r="M1568" i="1"/>
  <c r="K1569" i="1"/>
  <c r="L1569" i="1"/>
  <c r="M1569" i="1"/>
  <c r="K1570" i="1"/>
  <c r="L1570" i="1"/>
  <c r="M1570" i="1"/>
  <c r="K1571" i="1"/>
  <c r="L1571" i="1"/>
  <c r="M1571" i="1"/>
  <c r="K1572" i="1"/>
  <c r="L1572" i="1"/>
  <c r="M1572" i="1"/>
  <c r="K1573" i="1"/>
  <c r="L1573" i="1"/>
  <c r="M1573" i="1"/>
  <c r="K1574" i="1"/>
  <c r="L1574" i="1"/>
  <c r="M1574" i="1"/>
  <c r="K1575" i="1"/>
  <c r="L1575" i="1"/>
  <c r="M1575" i="1"/>
  <c r="K1576" i="1"/>
  <c r="L1576" i="1"/>
  <c r="M1576" i="1"/>
  <c r="K1577" i="1"/>
  <c r="L1577" i="1"/>
  <c r="M1577" i="1"/>
  <c r="K1578" i="1"/>
  <c r="L1578" i="1"/>
  <c r="M1578" i="1"/>
  <c r="K1579" i="1"/>
  <c r="L1579" i="1"/>
  <c r="M1579" i="1"/>
  <c r="K1580" i="1"/>
  <c r="L1580" i="1"/>
  <c r="M1580" i="1"/>
  <c r="K1581" i="1"/>
  <c r="L1581" i="1"/>
  <c r="M1581" i="1"/>
  <c r="K1582" i="1"/>
  <c r="L1582" i="1"/>
  <c r="M1582" i="1"/>
  <c r="K1583" i="1"/>
  <c r="L1583" i="1"/>
  <c r="M1583" i="1"/>
  <c r="K1584" i="1"/>
  <c r="L1584" i="1"/>
  <c r="M1584" i="1"/>
  <c r="K1585" i="1"/>
  <c r="L1585" i="1"/>
  <c r="M1585" i="1"/>
  <c r="K1586" i="1"/>
  <c r="L1586" i="1"/>
  <c r="M1586" i="1"/>
  <c r="K1587" i="1"/>
  <c r="L1587" i="1"/>
  <c r="M1587" i="1"/>
  <c r="K1588" i="1"/>
  <c r="L1588" i="1"/>
  <c r="M1588" i="1"/>
  <c r="K1589" i="1"/>
  <c r="L1589" i="1"/>
  <c r="M1589" i="1"/>
  <c r="K1590" i="1"/>
  <c r="L1590" i="1"/>
  <c r="M1590" i="1"/>
  <c r="K1591" i="1"/>
  <c r="L1591" i="1"/>
  <c r="M1591" i="1"/>
  <c r="K1592" i="1"/>
  <c r="L1592" i="1"/>
  <c r="M1592" i="1"/>
  <c r="K1280" i="1"/>
  <c r="L1280" i="1"/>
  <c r="M1280" i="1"/>
  <c r="K1281" i="1"/>
  <c r="L1281" i="1"/>
  <c r="M1281" i="1"/>
  <c r="K1282" i="1"/>
  <c r="L1282" i="1"/>
  <c r="M1282" i="1"/>
  <c r="K1283" i="1"/>
  <c r="L1283" i="1"/>
  <c r="M1283" i="1"/>
  <c r="K1284" i="1"/>
  <c r="L1284" i="1"/>
  <c r="M1284" i="1"/>
  <c r="K1285" i="1"/>
  <c r="L1285" i="1"/>
  <c r="M1285" i="1"/>
  <c r="K1286" i="1"/>
  <c r="L1286" i="1"/>
  <c r="M1286" i="1"/>
  <c r="K1287" i="1"/>
  <c r="L1287" i="1"/>
  <c r="M1287" i="1"/>
  <c r="K1288" i="1"/>
  <c r="L1288" i="1"/>
  <c r="M1288" i="1"/>
  <c r="K1289" i="1"/>
  <c r="L1289" i="1"/>
  <c r="M1289" i="1"/>
  <c r="K1290" i="1"/>
  <c r="L1290" i="1"/>
  <c r="M1290" i="1"/>
  <c r="K1291" i="1"/>
  <c r="L1291" i="1"/>
  <c r="M1291" i="1"/>
  <c r="K1292" i="1"/>
  <c r="L1292" i="1"/>
  <c r="M1292" i="1"/>
  <c r="K1293" i="1"/>
  <c r="L1293" i="1"/>
  <c r="M1293" i="1"/>
  <c r="K1294" i="1"/>
  <c r="L1294" i="1"/>
  <c r="M1294" i="1"/>
  <c r="K1295" i="1"/>
  <c r="L1295" i="1"/>
  <c r="M1295" i="1"/>
  <c r="K1296" i="1"/>
  <c r="L1296" i="1"/>
  <c r="M1296" i="1"/>
  <c r="K1297" i="1"/>
  <c r="L1297" i="1"/>
  <c r="M1297" i="1"/>
  <c r="K1298" i="1"/>
  <c r="L1298" i="1"/>
  <c r="M1298" i="1"/>
  <c r="K1299" i="1"/>
  <c r="L1299" i="1"/>
  <c r="M1299" i="1"/>
  <c r="K1300" i="1"/>
  <c r="L1300" i="1"/>
  <c r="M1300" i="1"/>
  <c r="K1301" i="1"/>
  <c r="L1301" i="1"/>
  <c r="M1301" i="1"/>
  <c r="K1302" i="1"/>
  <c r="L1302" i="1"/>
  <c r="M1302" i="1"/>
  <c r="K1303" i="1"/>
  <c r="L1303" i="1"/>
  <c r="M1303" i="1"/>
  <c r="K1304" i="1"/>
  <c r="L1304" i="1"/>
  <c r="M1304" i="1"/>
  <c r="K1305" i="1"/>
  <c r="L1305" i="1"/>
  <c r="M1305" i="1"/>
  <c r="K1306" i="1"/>
  <c r="L1306" i="1"/>
  <c r="M1306" i="1"/>
  <c r="K1307" i="1"/>
  <c r="L1307" i="1"/>
  <c r="M1307" i="1"/>
  <c r="K1308" i="1"/>
  <c r="L1308" i="1"/>
  <c r="M1308" i="1"/>
  <c r="K1309" i="1"/>
  <c r="L1309" i="1"/>
  <c r="M1309" i="1"/>
  <c r="K1310" i="1"/>
  <c r="L1310" i="1"/>
  <c r="M1310" i="1"/>
  <c r="K1311" i="1"/>
  <c r="L1311" i="1"/>
  <c r="M1311" i="1"/>
  <c r="K1312" i="1"/>
  <c r="L1312" i="1"/>
  <c r="M1312" i="1"/>
  <c r="K1313" i="1"/>
  <c r="L1313" i="1"/>
  <c r="M1313" i="1"/>
  <c r="K1314" i="1"/>
  <c r="L1314" i="1"/>
  <c r="M1314" i="1"/>
  <c r="K1315" i="1"/>
  <c r="L1315" i="1"/>
  <c r="M1315" i="1"/>
  <c r="K1316" i="1"/>
  <c r="L1316" i="1"/>
  <c r="M1316" i="1"/>
  <c r="K1317" i="1"/>
  <c r="L1317" i="1"/>
  <c r="M1317" i="1"/>
  <c r="K1318" i="1"/>
  <c r="L1318" i="1"/>
  <c r="M1318" i="1"/>
  <c r="K1319" i="1"/>
  <c r="L1319" i="1"/>
  <c r="M1319" i="1"/>
  <c r="K1320" i="1"/>
  <c r="L1320" i="1"/>
  <c r="M1320" i="1"/>
  <c r="K1321" i="1"/>
  <c r="L1321" i="1"/>
  <c r="M1321" i="1"/>
  <c r="K1322" i="1"/>
  <c r="L1322" i="1"/>
  <c r="M1322" i="1"/>
  <c r="K1323" i="1"/>
  <c r="L1323" i="1"/>
  <c r="M1323" i="1"/>
  <c r="K1324" i="1"/>
  <c r="L1324" i="1"/>
  <c r="M1324" i="1"/>
  <c r="K1325" i="1"/>
  <c r="L1325" i="1"/>
  <c r="M1325" i="1"/>
  <c r="K1326" i="1"/>
  <c r="L1326" i="1"/>
  <c r="M1326" i="1"/>
  <c r="K1327" i="1"/>
  <c r="L1327" i="1"/>
  <c r="M1327" i="1"/>
  <c r="K1328" i="1"/>
  <c r="L1328" i="1"/>
  <c r="M1328" i="1"/>
  <c r="K1329" i="1"/>
  <c r="L1329" i="1"/>
  <c r="M1329" i="1"/>
  <c r="K1330" i="1"/>
  <c r="L1330" i="1"/>
  <c r="M1330" i="1"/>
  <c r="K1331" i="1"/>
  <c r="L1331" i="1"/>
  <c r="M1331" i="1"/>
  <c r="K1332" i="1"/>
  <c r="L1332" i="1"/>
  <c r="M1332" i="1"/>
  <c r="K1333" i="1"/>
  <c r="L1333" i="1"/>
  <c r="M1333" i="1"/>
  <c r="K1334" i="1"/>
  <c r="L1334" i="1"/>
  <c r="M1334" i="1"/>
  <c r="K1335" i="1"/>
  <c r="L1335" i="1"/>
  <c r="M1335" i="1"/>
  <c r="K1336" i="1"/>
  <c r="L1336" i="1"/>
  <c r="M1336" i="1"/>
  <c r="K1337" i="1"/>
  <c r="L1337" i="1"/>
  <c r="M1337" i="1"/>
  <c r="K1338" i="1"/>
  <c r="L1338" i="1"/>
  <c r="M1338" i="1"/>
  <c r="K1339" i="1"/>
  <c r="L1339" i="1"/>
  <c r="M1339" i="1"/>
  <c r="K1340" i="1"/>
  <c r="L1340" i="1"/>
  <c r="M1340" i="1"/>
  <c r="K1341" i="1"/>
  <c r="L1341" i="1"/>
  <c r="M1341" i="1"/>
  <c r="K1342" i="1"/>
  <c r="L1342" i="1"/>
  <c r="M1342" i="1"/>
  <c r="K1343" i="1"/>
  <c r="L1343" i="1"/>
  <c r="M1343" i="1"/>
  <c r="K1344" i="1"/>
  <c r="L1344" i="1"/>
  <c r="M1344" i="1"/>
  <c r="K1345" i="1"/>
  <c r="L1345" i="1"/>
  <c r="M1345" i="1"/>
  <c r="K1346" i="1"/>
  <c r="L1346" i="1"/>
  <c r="M1346" i="1"/>
  <c r="K1347" i="1"/>
  <c r="L1347" i="1"/>
  <c r="M1347" i="1"/>
  <c r="K1348" i="1"/>
  <c r="L1348" i="1"/>
  <c r="M1348" i="1"/>
  <c r="K1349" i="1"/>
  <c r="L1349" i="1"/>
  <c r="M1349" i="1"/>
  <c r="K1350" i="1"/>
  <c r="L1350" i="1"/>
  <c r="M1350" i="1"/>
  <c r="K1351" i="1"/>
  <c r="L1351" i="1"/>
  <c r="M1351" i="1"/>
  <c r="K1352" i="1"/>
  <c r="L1352" i="1"/>
  <c r="M1352" i="1"/>
  <c r="K1353" i="1"/>
  <c r="L1353" i="1"/>
  <c r="M1353" i="1"/>
  <c r="K1354" i="1"/>
  <c r="L1354" i="1"/>
  <c r="M1354" i="1"/>
  <c r="K1355" i="1"/>
  <c r="L1355" i="1"/>
  <c r="M1355" i="1"/>
  <c r="K1356" i="1"/>
  <c r="L1356" i="1"/>
  <c r="M1356" i="1"/>
  <c r="K1357" i="1"/>
  <c r="L1357" i="1"/>
  <c r="M1357" i="1"/>
  <c r="K1358" i="1"/>
  <c r="L1358" i="1"/>
  <c r="M1358" i="1"/>
  <c r="K1359" i="1"/>
  <c r="L1359" i="1"/>
  <c r="M1359" i="1"/>
  <c r="K1360" i="1"/>
  <c r="L1360" i="1"/>
  <c r="M1360" i="1"/>
  <c r="K1361" i="1"/>
  <c r="L1361" i="1"/>
  <c r="M1361" i="1"/>
  <c r="K1362" i="1"/>
  <c r="L1362" i="1"/>
  <c r="M1362" i="1"/>
  <c r="K1363" i="1"/>
  <c r="L1363" i="1"/>
  <c r="M1363" i="1"/>
  <c r="K1364" i="1"/>
  <c r="L1364" i="1"/>
  <c r="M1364" i="1"/>
  <c r="K1365" i="1"/>
  <c r="L1365" i="1"/>
  <c r="M1365" i="1"/>
  <c r="K1366" i="1"/>
  <c r="L1366" i="1"/>
  <c r="M1366" i="1"/>
  <c r="K1367" i="1"/>
  <c r="L1367" i="1"/>
  <c r="M1367" i="1"/>
  <c r="K1368" i="1"/>
  <c r="L1368" i="1"/>
  <c r="M1368" i="1"/>
  <c r="K1369" i="1"/>
  <c r="L1369" i="1"/>
  <c r="M1369" i="1"/>
  <c r="K1370" i="1"/>
  <c r="L1370" i="1"/>
  <c r="M1370" i="1"/>
  <c r="K1371" i="1"/>
  <c r="L1371" i="1"/>
  <c r="M1371" i="1"/>
  <c r="K1372" i="1"/>
  <c r="L1372" i="1"/>
  <c r="M1372" i="1"/>
  <c r="K1373" i="1"/>
  <c r="L1373" i="1"/>
  <c r="M1373" i="1"/>
  <c r="K1374" i="1"/>
  <c r="L1374" i="1"/>
  <c r="M1374" i="1"/>
  <c r="K1375" i="1"/>
  <c r="L1375" i="1"/>
  <c r="M1375" i="1"/>
  <c r="K1376" i="1"/>
  <c r="L1376" i="1"/>
  <c r="M1376" i="1"/>
  <c r="K1377" i="1"/>
  <c r="L1377" i="1"/>
  <c r="M1377" i="1"/>
  <c r="K1378" i="1"/>
  <c r="L1378" i="1"/>
  <c r="M1378" i="1"/>
  <c r="K1379" i="1"/>
  <c r="L1379" i="1"/>
  <c r="M1379" i="1"/>
  <c r="K1380" i="1"/>
  <c r="L1380" i="1"/>
  <c r="M1380" i="1"/>
  <c r="K1381" i="1"/>
  <c r="L1381" i="1"/>
  <c r="M1381" i="1"/>
  <c r="K1382" i="1"/>
  <c r="L1382" i="1"/>
  <c r="M1382" i="1"/>
  <c r="K1383" i="1"/>
  <c r="L1383" i="1"/>
  <c r="M1383" i="1"/>
  <c r="K1384" i="1"/>
  <c r="L1384" i="1"/>
  <c r="M1384" i="1"/>
  <c r="K1385" i="1"/>
  <c r="L1385" i="1"/>
  <c r="M1385" i="1"/>
  <c r="K1386" i="1"/>
  <c r="L1386" i="1"/>
  <c r="M1386" i="1"/>
  <c r="K1387" i="1"/>
  <c r="L1387" i="1"/>
  <c r="M1387" i="1"/>
  <c r="K1388" i="1"/>
  <c r="L1388" i="1"/>
  <c r="M1388" i="1"/>
  <c r="K1389" i="1"/>
  <c r="L1389" i="1"/>
  <c r="M1389" i="1"/>
  <c r="K1390" i="1"/>
  <c r="L1390" i="1"/>
  <c r="M1390" i="1"/>
  <c r="K1391" i="1"/>
  <c r="L1391" i="1"/>
  <c r="M1391" i="1"/>
  <c r="K1392" i="1"/>
  <c r="L1392" i="1"/>
  <c r="M1392" i="1"/>
  <c r="K1393" i="1"/>
  <c r="L1393" i="1"/>
  <c r="M1393" i="1"/>
  <c r="K1394" i="1"/>
  <c r="L1394" i="1"/>
  <c r="M1394" i="1"/>
  <c r="K1395" i="1"/>
  <c r="L1395" i="1"/>
  <c r="M1395" i="1"/>
  <c r="K1396" i="1"/>
  <c r="L1396" i="1"/>
  <c r="M1396" i="1"/>
  <c r="K1397" i="1"/>
  <c r="L1397" i="1"/>
  <c r="M1397" i="1"/>
  <c r="K1398" i="1"/>
  <c r="L1398" i="1"/>
  <c r="M1398" i="1"/>
  <c r="K1399" i="1"/>
  <c r="L1399" i="1"/>
  <c r="M1399" i="1"/>
  <c r="K1400" i="1"/>
  <c r="L1400" i="1"/>
  <c r="M1400" i="1"/>
  <c r="K1401" i="1"/>
  <c r="L1401" i="1"/>
  <c r="M1401" i="1"/>
  <c r="K1402" i="1"/>
  <c r="L1402" i="1"/>
  <c r="M1402" i="1"/>
  <c r="K1403" i="1"/>
  <c r="L1403" i="1"/>
  <c r="M1403" i="1"/>
  <c r="K1404" i="1"/>
  <c r="L1404" i="1"/>
  <c r="M1404" i="1"/>
  <c r="K1405" i="1"/>
  <c r="L1405" i="1"/>
  <c r="M1405" i="1"/>
  <c r="K1406" i="1"/>
  <c r="L1406" i="1"/>
  <c r="M1406" i="1"/>
  <c r="K1407" i="1"/>
  <c r="L1407" i="1"/>
  <c r="M1407" i="1"/>
  <c r="K1408" i="1"/>
  <c r="L1408" i="1"/>
  <c r="M1408" i="1"/>
  <c r="K1409" i="1"/>
  <c r="L1409" i="1"/>
  <c r="M1409" i="1"/>
  <c r="K1410" i="1"/>
  <c r="L1410" i="1"/>
  <c r="M1410" i="1"/>
  <c r="K1411" i="1"/>
  <c r="L1411" i="1"/>
  <c r="M1411" i="1"/>
  <c r="K1412" i="1"/>
  <c r="L1412" i="1"/>
  <c r="M1412" i="1"/>
  <c r="K1413" i="1"/>
  <c r="L1413" i="1"/>
  <c r="M1413" i="1"/>
  <c r="K1414" i="1"/>
  <c r="L1414" i="1"/>
  <c r="M1414" i="1"/>
  <c r="K1415" i="1"/>
  <c r="L1415" i="1"/>
  <c r="M1415" i="1"/>
  <c r="K1416" i="1"/>
  <c r="L1416" i="1"/>
  <c r="M1416" i="1"/>
  <c r="K1417" i="1"/>
  <c r="L1417" i="1"/>
  <c r="M1417" i="1"/>
  <c r="K1418" i="1"/>
  <c r="L1418" i="1"/>
  <c r="M1418" i="1"/>
  <c r="K1419" i="1"/>
  <c r="L1419" i="1"/>
  <c r="M1419" i="1"/>
  <c r="K1420" i="1"/>
  <c r="L1420" i="1"/>
  <c r="M1420" i="1"/>
  <c r="K1421" i="1"/>
  <c r="L1421" i="1"/>
  <c r="M1421" i="1"/>
  <c r="K1422" i="1"/>
  <c r="L1422" i="1"/>
  <c r="M1422" i="1"/>
  <c r="K1423" i="1"/>
  <c r="L1423" i="1"/>
  <c r="M1423" i="1"/>
  <c r="K1424" i="1"/>
  <c r="L1424" i="1"/>
  <c r="M1424" i="1"/>
  <c r="K1425" i="1"/>
  <c r="L1425" i="1"/>
  <c r="M1425" i="1"/>
  <c r="K1426" i="1"/>
  <c r="L1426" i="1"/>
  <c r="M1426" i="1"/>
  <c r="K1427" i="1"/>
  <c r="L1427" i="1"/>
  <c r="M1427" i="1"/>
  <c r="K1428" i="1"/>
  <c r="L1428" i="1"/>
  <c r="M1428" i="1"/>
  <c r="K1429" i="1"/>
  <c r="L1429" i="1"/>
  <c r="M1429" i="1"/>
  <c r="K1430" i="1"/>
  <c r="L1430" i="1"/>
  <c r="M1430" i="1"/>
  <c r="K1431" i="1"/>
  <c r="L1431" i="1"/>
  <c r="M1431" i="1"/>
  <c r="K1432" i="1"/>
  <c r="L1432" i="1"/>
  <c r="M1432" i="1"/>
  <c r="K1433" i="1"/>
  <c r="L1433" i="1"/>
  <c r="M1433" i="1"/>
  <c r="K1434" i="1"/>
  <c r="L1434" i="1"/>
  <c r="M1434" i="1"/>
  <c r="K1435" i="1"/>
  <c r="L1435" i="1"/>
  <c r="M1435" i="1"/>
  <c r="K1436" i="1"/>
  <c r="L1436" i="1"/>
  <c r="M1436" i="1"/>
  <c r="K1437" i="1"/>
  <c r="L1437" i="1"/>
  <c r="M1437" i="1"/>
  <c r="K1438" i="1"/>
  <c r="L1438" i="1"/>
  <c r="M1438" i="1"/>
  <c r="K1439" i="1"/>
  <c r="L1439" i="1"/>
  <c r="M1439" i="1"/>
  <c r="K1440" i="1"/>
  <c r="L1440" i="1"/>
  <c r="M1440" i="1"/>
  <c r="K1441" i="1"/>
  <c r="L1441" i="1"/>
  <c r="M1441" i="1"/>
  <c r="K1442" i="1"/>
  <c r="L1442" i="1"/>
  <c r="M1442" i="1"/>
  <c r="K1443" i="1"/>
  <c r="L1443" i="1"/>
  <c r="M1443" i="1"/>
  <c r="K1444" i="1"/>
  <c r="L1444" i="1"/>
  <c r="M1444" i="1"/>
  <c r="K1445" i="1"/>
  <c r="L1445" i="1"/>
  <c r="M1445" i="1"/>
  <c r="K1446" i="1"/>
  <c r="L1446" i="1"/>
  <c r="M1446" i="1"/>
  <c r="K1447" i="1"/>
  <c r="L1447" i="1"/>
  <c r="M1447" i="1"/>
  <c r="K1448" i="1"/>
  <c r="L1448" i="1"/>
  <c r="M1448" i="1"/>
  <c r="K1449" i="1"/>
  <c r="L1449" i="1"/>
  <c r="M1449" i="1"/>
  <c r="K1450" i="1"/>
  <c r="L1450" i="1"/>
  <c r="M1450" i="1"/>
  <c r="K1451" i="1"/>
  <c r="L1451" i="1"/>
  <c r="M1451" i="1"/>
  <c r="K1452" i="1"/>
  <c r="L1452" i="1"/>
  <c r="M1452" i="1"/>
  <c r="K1453" i="1"/>
  <c r="L1453" i="1"/>
  <c r="M1453" i="1"/>
  <c r="K865" i="1"/>
  <c r="L865" i="1"/>
  <c r="M865" i="1"/>
  <c r="K866" i="1"/>
  <c r="L866" i="1"/>
  <c r="M866" i="1"/>
  <c r="K867" i="1"/>
  <c r="L867" i="1"/>
  <c r="M867" i="1"/>
  <c r="K868" i="1"/>
  <c r="L868" i="1"/>
  <c r="M868" i="1"/>
  <c r="K869" i="1"/>
  <c r="L869" i="1"/>
  <c r="M869" i="1"/>
  <c r="K870" i="1"/>
  <c r="L870" i="1"/>
  <c r="M870" i="1"/>
  <c r="K871" i="1"/>
  <c r="L871" i="1"/>
  <c r="M871" i="1"/>
  <c r="K872" i="1"/>
  <c r="L872" i="1"/>
  <c r="M872" i="1"/>
  <c r="K873" i="1"/>
  <c r="L873" i="1"/>
  <c r="M873" i="1"/>
  <c r="K874" i="1"/>
  <c r="L874" i="1"/>
  <c r="M874" i="1"/>
  <c r="K875" i="1"/>
  <c r="L875" i="1"/>
  <c r="M875" i="1"/>
  <c r="K876" i="1"/>
  <c r="L876" i="1"/>
  <c r="M876" i="1"/>
  <c r="K877" i="1"/>
  <c r="L877" i="1"/>
  <c r="M877" i="1"/>
  <c r="K878" i="1"/>
  <c r="L878" i="1"/>
  <c r="M878" i="1"/>
  <c r="K879" i="1"/>
  <c r="L879" i="1"/>
  <c r="M879" i="1"/>
  <c r="K880" i="1"/>
  <c r="L880" i="1"/>
  <c r="M880" i="1"/>
  <c r="K881" i="1"/>
  <c r="L881" i="1"/>
  <c r="M881" i="1"/>
  <c r="K882" i="1"/>
  <c r="L882" i="1"/>
  <c r="M882" i="1"/>
  <c r="K883" i="1"/>
  <c r="L883" i="1"/>
  <c r="M883" i="1"/>
  <c r="K884" i="1"/>
  <c r="L884" i="1"/>
  <c r="M884" i="1"/>
  <c r="K885" i="1"/>
  <c r="L885" i="1"/>
  <c r="M885" i="1"/>
  <c r="K886" i="1"/>
  <c r="L886" i="1"/>
  <c r="M886" i="1"/>
  <c r="K887" i="1"/>
  <c r="L887" i="1"/>
  <c r="M887" i="1"/>
  <c r="K888" i="1"/>
  <c r="L888" i="1"/>
  <c r="M888" i="1"/>
  <c r="K889" i="1"/>
  <c r="L889" i="1"/>
  <c r="M889" i="1"/>
  <c r="K890" i="1"/>
  <c r="L890" i="1"/>
  <c r="M890" i="1"/>
  <c r="K891" i="1"/>
  <c r="L891" i="1"/>
  <c r="M891" i="1"/>
  <c r="K892" i="1"/>
  <c r="L892" i="1"/>
  <c r="M892" i="1"/>
  <c r="K893" i="1"/>
  <c r="L893" i="1"/>
  <c r="M893" i="1"/>
  <c r="K894" i="1"/>
  <c r="L894" i="1"/>
  <c r="M894" i="1"/>
  <c r="K895" i="1"/>
  <c r="L895" i="1"/>
  <c r="M895" i="1"/>
  <c r="K896" i="1"/>
  <c r="L896" i="1"/>
  <c r="M896" i="1"/>
  <c r="K897" i="1"/>
  <c r="L897" i="1"/>
  <c r="M897" i="1"/>
  <c r="K898" i="1"/>
  <c r="L898" i="1"/>
  <c r="M898" i="1"/>
  <c r="K899" i="1"/>
  <c r="L899" i="1"/>
  <c r="M899" i="1"/>
  <c r="K900" i="1"/>
  <c r="L900" i="1"/>
  <c r="M900" i="1"/>
  <c r="K901" i="1"/>
  <c r="L901" i="1"/>
  <c r="M901" i="1"/>
  <c r="K902" i="1"/>
  <c r="L902" i="1"/>
  <c r="M902" i="1"/>
  <c r="K903" i="1"/>
  <c r="L903" i="1"/>
  <c r="M903" i="1"/>
  <c r="K904" i="1"/>
  <c r="L904" i="1"/>
  <c r="M904" i="1"/>
  <c r="K905" i="1"/>
  <c r="L905" i="1"/>
  <c r="M905" i="1"/>
  <c r="K906" i="1"/>
  <c r="L906" i="1"/>
  <c r="M906" i="1"/>
  <c r="K907" i="1"/>
  <c r="L907" i="1"/>
  <c r="M907" i="1"/>
  <c r="K908" i="1"/>
  <c r="L908" i="1"/>
  <c r="M908" i="1"/>
  <c r="K909" i="1"/>
  <c r="L909" i="1"/>
  <c r="M909" i="1"/>
  <c r="K910" i="1"/>
  <c r="L910" i="1"/>
  <c r="M910" i="1"/>
  <c r="K911" i="1"/>
  <c r="L911" i="1"/>
  <c r="M911" i="1"/>
  <c r="K912" i="1"/>
  <c r="L912" i="1"/>
  <c r="M912" i="1"/>
  <c r="K913" i="1"/>
  <c r="L913" i="1"/>
  <c r="M913" i="1"/>
  <c r="K914" i="1"/>
  <c r="L914" i="1"/>
  <c r="M914" i="1"/>
  <c r="K915" i="1"/>
  <c r="L915" i="1"/>
  <c r="M915" i="1"/>
  <c r="K916" i="1"/>
  <c r="L916" i="1"/>
  <c r="M916" i="1"/>
  <c r="K917" i="1"/>
  <c r="L917" i="1"/>
  <c r="M917" i="1"/>
  <c r="K918" i="1"/>
  <c r="L918" i="1"/>
  <c r="M918" i="1"/>
  <c r="K919" i="1"/>
  <c r="L919" i="1"/>
  <c r="M919" i="1"/>
  <c r="K920" i="1"/>
  <c r="L920" i="1"/>
  <c r="M920" i="1"/>
  <c r="K921" i="1"/>
  <c r="L921" i="1"/>
  <c r="M921" i="1"/>
  <c r="K922" i="1"/>
  <c r="L922" i="1"/>
  <c r="M922" i="1"/>
  <c r="K923" i="1"/>
  <c r="L923" i="1"/>
  <c r="M923" i="1"/>
  <c r="K924" i="1"/>
  <c r="L924" i="1"/>
  <c r="M924" i="1"/>
  <c r="K925" i="1"/>
  <c r="L925" i="1"/>
  <c r="M925" i="1"/>
  <c r="K926" i="1"/>
  <c r="L926" i="1"/>
  <c r="M926" i="1"/>
  <c r="K927" i="1"/>
  <c r="L927" i="1"/>
  <c r="M927" i="1"/>
  <c r="K928" i="1"/>
  <c r="L928" i="1"/>
  <c r="M928" i="1"/>
  <c r="K929" i="1"/>
  <c r="L929" i="1"/>
  <c r="M929" i="1"/>
  <c r="K930" i="1"/>
  <c r="L930" i="1"/>
  <c r="M930" i="1"/>
  <c r="K931" i="1"/>
  <c r="L931" i="1"/>
  <c r="M931" i="1"/>
  <c r="K932" i="1"/>
  <c r="L932" i="1"/>
  <c r="M932" i="1"/>
  <c r="K933" i="1"/>
  <c r="L933" i="1"/>
  <c r="M933" i="1"/>
  <c r="K934" i="1"/>
  <c r="L934" i="1"/>
  <c r="M934" i="1"/>
  <c r="K935" i="1"/>
  <c r="L935" i="1"/>
  <c r="M935" i="1"/>
  <c r="K936" i="1"/>
  <c r="L936" i="1"/>
  <c r="M936" i="1"/>
  <c r="K937" i="1"/>
  <c r="L937" i="1"/>
  <c r="M937" i="1"/>
  <c r="K938" i="1"/>
  <c r="L938" i="1"/>
  <c r="M938" i="1"/>
  <c r="K939" i="1"/>
  <c r="L939" i="1"/>
  <c r="M939" i="1"/>
  <c r="K940" i="1"/>
  <c r="L940" i="1"/>
  <c r="M940" i="1"/>
  <c r="K941" i="1"/>
  <c r="L941" i="1"/>
  <c r="M941" i="1"/>
  <c r="K942" i="1"/>
  <c r="L942" i="1"/>
  <c r="M942" i="1"/>
  <c r="K943" i="1"/>
  <c r="L943" i="1"/>
  <c r="M943" i="1"/>
  <c r="K944" i="1"/>
  <c r="L944" i="1"/>
  <c r="M944" i="1"/>
  <c r="K945" i="1"/>
  <c r="L945" i="1"/>
  <c r="M945" i="1"/>
  <c r="K946" i="1"/>
  <c r="L946" i="1"/>
  <c r="M946" i="1"/>
  <c r="K947" i="1"/>
  <c r="L947" i="1"/>
  <c r="M947" i="1"/>
  <c r="K948" i="1"/>
  <c r="L948" i="1"/>
  <c r="M948" i="1"/>
  <c r="K949" i="1"/>
  <c r="L949" i="1"/>
  <c r="M949" i="1"/>
  <c r="K950" i="1"/>
  <c r="L950" i="1"/>
  <c r="M950" i="1"/>
  <c r="K951" i="1"/>
  <c r="L951" i="1"/>
  <c r="M951" i="1"/>
  <c r="K952" i="1"/>
  <c r="L952" i="1"/>
  <c r="M952" i="1"/>
  <c r="K953" i="1"/>
  <c r="L953" i="1"/>
  <c r="M953" i="1"/>
  <c r="K954" i="1"/>
  <c r="L954" i="1"/>
  <c r="M954" i="1"/>
  <c r="K955" i="1"/>
  <c r="L955" i="1"/>
  <c r="M955" i="1"/>
  <c r="K956" i="1"/>
  <c r="L956" i="1"/>
  <c r="M956" i="1"/>
  <c r="K957" i="1"/>
  <c r="L957" i="1"/>
  <c r="M957" i="1"/>
  <c r="K958" i="1"/>
  <c r="L958" i="1"/>
  <c r="M958" i="1"/>
  <c r="K959" i="1"/>
  <c r="L959" i="1"/>
  <c r="M959" i="1"/>
  <c r="K960" i="1"/>
  <c r="L960" i="1"/>
  <c r="M960" i="1"/>
  <c r="K961" i="1"/>
  <c r="L961" i="1"/>
  <c r="M961" i="1"/>
  <c r="K962" i="1"/>
  <c r="L962" i="1"/>
  <c r="M962" i="1"/>
  <c r="K963" i="1"/>
  <c r="L963" i="1"/>
  <c r="M963" i="1"/>
  <c r="K964" i="1"/>
  <c r="L964" i="1"/>
  <c r="M964" i="1"/>
  <c r="K965" i="1"/>
  <c r="L965" i="1"/>
  <c r="M965" i="1"/>
  <c r="K966" i="1"/>
  <c r="L966" i="1"/>
  <c r="M966" i="1"/>
  <c r="K967" i="1"/>
  <c r="L967" i="1"/>
  <c r="M967" i="1"/>
  <c r="K968" i="1"/>
  <c r="L968" i="1"/>
  <c r="M968" i="1"/>
  <c r="K969" i="1"/>
  <c r="L969" i="1"/>
  <c r="M969" i="1"/>
  <c r="K970" i="1"/>
  <c r="L970" i="1"/>
  <c r="M970" i="1"/>
  <c r="K971" i="1"/>
  <c r="L971" i="1"/>
  <c r="M971" i="1"/>
  <c r="K972" i="1"/>
  <c r="L972" i="1"/>
  <c r="M972" i="1"/>
  <c r="K973" i="1"/>
  <c r="L973" i="1"/>
  <c r="M973" i="1"/>
  <c r="K974" i="1"/>
  <c r="L974" i="1"/>
  <c r="M974" i="1"/>
  <c r="K975" i="1"/>
  <c r="L975" i="1"/>
  <c r="M975" i="1"/>
  <c r="K976" i="1"/>
  <c r="L976" i="1"/>
  <c r="M976" i="1"/>
  <c r="K977" i="1"/>
  <c r="L977" i="1"/>
  <c r="M977" i="1"/>
  <c r="K978" i="1"/>
  <c r="L978" i="1"/>
  <c r="M978" i="1"/>
  <c r="K979" i="1"/>
  <c r="L979" i="1"/>
  <c r="M979" i="1"/>
  <c r="K980" i="1"/>
  <c r="L980" i="1"/>
  <c r="M980" i="1"/>
  <c r="K981" i="1"/>
  <c r="L981" i="1"/>
  <c r="M981" i="1"/>
  <c r="K982" i="1"/>
  <c r="L982" i="1"/>
  <c r="M982" i="1"/>
  <c r="K983" i="1"/>
  <c r="L983" i="1"/>
  <c r="M983" i="1"/>
  <c r="K984" i="1"/>
  <c r="L984" i="1"/>
  <c r="M984" i="1"/>
  <c r="K985" i="1"/>
  <c r="L985" i="1"/>
  <c r="M985" i="1"/>
  <c r="K986" i="1"/>
  <c r="L986" i="1"/>
  <c r="M986" i="1"/>
  <c r="K987" i="1"/>
  <c r="L987" i="1"/>
  <c r="M987" i="1"/>
  <c r="K988" i="1"/>
  <c r="L988" i="1"/>
  <c r="M988" i="1"/>
  <c r="K989" i="1"/>
  <c r="L989" i="1"/>
  <c r="M989" i="1"/>
  <c r="K990" i="1"/>
  <c r="L990" i="1"/>
  <c r="M990" i="1"/>
  <c r="K991" i="1"/>
  <c r="L991" i="1"/>
  <c r="M991" i="1"/>
  <c r="K992" i="1"/>
  <c r="L992" i="1"/>
  <c r="M992" i="1"/>
  <c r="K993" i="1"/>
  <c r="L993" i="1"/>
  <c r="M993" i="1"/>
  <c r="K994" i="1"/>
  <c r="L994" i="1"/>
  <c r="M994" i="1"/>
  <c r="K995" i="1"/>
  <c r="L995" i="1"/>
  <c r="M995" i="1"/>
  <c r="K996" i="1"/>
  <c r="L996" i="1"/>
  <c r="M996" i="1"/>
  <c r="K997" i="1"/>
  <c r="L997" i="1"/>
  <c r="M997" i="1"/>
  <c r="K998" i="1"/>
  <c r="L998" i="1"/>
  <c r="M998" i="1"/>
  <c r="K999" i="1"/>
  <c r="L999" i="1"/>
  <c r="M999" i="1"/>
  <c r="K1000" i="1"/>
  <c r="L1000" i="1"/>
  <c r="M1000" i="1"/>
  <c r="K1001" i="1"/>
  <c r="L1001" i="1"/>
  <c r="M1001" i="1"/>
  <c r="K1002" i="1"/>
  <c r="L1002" i="1"/>
  <c r="M1002" i="1"/>
  <c r="K1003" i="1"/>
  <c r="L1003" i="1"/>
  <c r="M1003" i="1"/>
  <c r="K1004" i="1"/>
  <c r="L1004" i="1"/>
  <c r="M1004" i="1"/>
  <c r="K1005" i="1"/>
  <c r="L1005" i="1"/>
  <c r="M1005" i="1"/>
  <c r="K1006" i="1"/>
  <c r="L1006" i="1"/>
  <c r="M1006" i="1"/>
  <c r="K1007" i="1"/>
  <c r="L1007" i="1"/>
  <c r="M1007" i="1"/>
  <c r="K1008" i="1"/>
  <c r="L1008" i="1"/>
  <c r="M1008" i="1"/>
  <c r="K1009" i="1"/>
  <c r="L1009" i="1"/>
  <c r="M1009" i="1"/>
  <c r="K1010" i="1"/>
  <c r="L1010" i="1"/>
  <c r="M1010" i="1"/>
  <c r="K1011" i="1"/>
  <c r="L1011" i="1"/>
  <c r="M1011" i="1"/>
  <c r="K1012" i="1"/>
  <c r="L1012" i="1"/>
  <c r="M1012" i="1"/>
  <c r="K1013" i="1"/>
  <c r="L1013" i="1"/>
  <c r="M1013" i="1"/>
  <c r="K1014" i="1"/>
  <c r="L1014" i="1"/>
  <c r="M1014" i="1"/>
  <c r="K1015" i="1"/>
  <c r="L1015" i="1"/>
  <c r="M1015" i="1"/>
  <c r="K1016" i="1"/>
  <c r="L1016" i="1"/>
  <c r="M1016" i="1"/>
  <c r="K1017" i="1"/>
  <c r="L1017" i="1"/>
  <c r="M1017" i="1"/>
  <c r="K1018" i="1"/>
  <c r="L1018" i="1"/>
  <c r="M1018" i="1"/>
  <c r="K1019" i="1"/>
  <c r="L1019" i="1"/>
  <c r="M1019" i="1"/>
  <c r="K1020" i="1"/>
  <c r="L1020" i="1"/>
  <c r="M1020" i="1"/>
  <c r="K1021" i="1"/>
  <c r="L1021" i="1"/>
  <c r="M1021" i="1"/>
  <c r="K1022" i="1"/>
  <c r="L1022" i="1"/>
  <c r="M1022" i="1"/>
  <c r="K1023" i="1"/>
  <c r="L1023" i="1"/>
  <c r="M1023" i="1"/>
  <c r="K1024" i="1"/>
  <c r="L1024" i="1"/>
  <c r="M1024" i="1"/>
  <c r="K1025" i="1"/>
  <c r="L1025" i="1"/>
  <c r="M1025" i="1"/>
  <c r="K1026" i="1"/>
  <c r="L1026" i="1"/>
  <c r="M1026" i="1"/>
  <c r="K1027" i="1"/>
  <c r="L1027" i="1"/>
  <c r="M1027" i="1"/>
  <c r="K1028" i="1"/>
  <c r="L1028" i="1"/>
  <c r="M1028" i="1"/>
  <c r="K1029" i="1"/>
  <c r="L1029" i="1"/>
  <c r="M1029" i="1"/>
  <c r="K1030" i="1"/>
  <c r="L1030" i="1"/>
  <c r="M1030" i="1"/>
  <c r="K1031" i="1"/>
  <c r="L1031" i="1"/>
  <c r="M1031" i="1"/>
  <c r="K1032" i="1"/>
  <c r="L1032" i="1"/>
  <c r="M1032" i="1"/>
  <c r="K1033" i="1"/>
  <c r="L1033" i="1"/>
  <c r="M1033" i="1"/>
  <c r="K1034" i="1"/>
  <c r="L1034" i="1"/>
  <c r="M1034" i="1"/>
  <c r="K1035" i="1"/>
  <c r="L1035" i="1"/>
  <c r="M1035" i="1"/>
  <c r="K1036" i="1"/>
  <c r="L1036" i="1"/>
  <c r="M1036" i="1"/>
  <c r="K1037" i="1"/>
  <c r="L1037" i="1"/>
  <c r="M1037" i="1"/>
  <c r="K1038" i="1"/>
  <c r="L1038" i="1"/>
  <c r="M1038" i="1"/>
  <c r="K1039" i="1"/>
  <c r="L1039" i="1"/>
  <c r="M1039" i="1"/>
  <c r="K1040" i="1"/>
  <c r="L1040" i="1"/>
  <c r="M1040" i="1"/>
  <c r="K1041" i="1"/>
  <c r="L1041" i="1"/>
  <c r="M1041" i="1"/>
  <c r="K1042" i="1"/>
  <c r="L1042" i="1"/>
  <c r="M1042" i="1"/>
  <c r="K1043" i="1"/>
  <c r="L1043" i="1"/>
  <c r="M1043" i="1"/>
  <c r="K1044" i="1"/>
  <c r="L1044" i="1"/>
  <c r="M1044" i="1"/>
  <c r="K1045" i="1"/>
  <c r="L1045" i="1"/>
  <c r="M1045" i="1"/>
  <c r="K1046" i="1"/>
  <c r="L1046" i="1"/>
  <c r="M1046" i="1"/>
  <c r="K1047" i="1"/>
  <c r="L1047" i="1"/>
  <c r="M1047" i="1"/>
  <c r="K1048" i="1"/>
  <c r="L1048" i="1"/>
  <c r="M1048" i="1"/>
  <c r="K1049" i="1"/>
  <c r="L1049" i="1"/>
  <c r="M1049" i="1"/>
  <c r="K1050" i="1"/>
  <c r="L1050" i="1"/>
  <c r="M1050" i="1"/>
  <c r="K1051" i="1"/>
  <c r="L1051" i="1"/>
  <c r="M1051" i="1"/>
  <c r="K1052" i="1"/>
  <c r="L1052" i="1"/>
  <c r="M1052" i="1"/>
  <c r="K1053" i="1"/>
  <c r="L1053" i="1"/>
  <c r="M1053" i="1"/>
  <c r="K1054" i="1"/>
  <c r="L1054" i="1"/>
  <c r="M1054" i="1"/>
  <c r="K1055" i="1"/>
  <c r="L1055" i="1"/>
  <c r="M1055" i="1"/>
  <c r="K1056" i="1"/>
  <c r="L1056" i="1"/>
  <c r="M1056" i="1"/>
  <c r="K1057" i="1"/>
  <c r="L1057" i="1"/>
  <c r="M1057" i="1"/>
  <c r="K1058" i="1"/>
  <c r="L1058" i="1"/>
  <c r="M1058" i="1"/>
  <c r="K1059" i="1"/>
  <c r="L1059" i="1"/>
  <c r="M1059" i="1"/>
  <c r="K1060" i="1"/>
  <c r="L1060" i="1"/>
  <c r="M1060" i="1"/>
  <c r="K1061" i="1"/>
  <c r="L1061" i="1"/>
  <c r="M1061" i="1"/>
  <c r="K1062" i="1"/>
  <c r="L1062" i="1"/>
  <c r="M1062" i="1"/>
  <c r="K1063" i="1"/>
  <c r="L1063" i="1"/>
  <c r="M1063" i="1"/>
  <c r="K1064" i="1"/>
  <c r="L1064" i="1"/>
  <c r="M1064" i="1"/>
  <c r="K1065" i="1"/>
  <c r="L1065" i="1"/>
  <c r="M1065" i="1"/>
  <c r="K1066" i="1"/>
  <c r="L1066" i="1"/>
  <c r="M1066" i="1"/>
  <c r="K1067" i="1"/>
  <c r="L1067" i="1"/>
  <c r="M1067" i="1"/>
  <c r="K1068" i="1"/>
  <c r="L1068" i="1"/>
  <c r="M1068" i="1"/>
  <c r="K1069" i="1"/>
  <c r="L1069" i="1"/>
  <c r="M1069" i="1"/>
  <c r="K1070" i="1"/>
  <c r="L1070" i="1"/>
  <c r="M1070" i="1"/>
  <c r="K1071" i="1"/>
  <c r="L1071" i="1"/>
  <c r="M1071" i="1"/>
  <c r="K1072" i="1"/>
  <c r="L1072" i="1"/>
  <c r="M1072" i="1"/>
  <c r="K1073" i="1"/>
  <c r="L1073" i="1"/>
  <c r="M1073" i="1"/>
  <c r="K1074" i="1"/>
  <c r="L1074" i="1"/>
  <c r="M1074" i="1"/>
  <c r="K1075" i="1"/>
  <c r="L1075" i="1"/>
  <c r="M1075" i="1"/>
  <c r="K1076" i="1"/>
  <c r="L1076" i="1"/>
  <c r="M1076" i="1"/>
  <c r="K1077" i="1"/>
  <c r="L1077" i="1"/>
  <c r="M1077" i="1"/>
  <c r="K1078" i="1"/>
  <c r="L1078" i="1"/>
  <c r="M1078" i="1"/>
  <c r="K1079" i="1"/>
  <c r="L1079" i="1"/>
  <c r="M1079" i="1"/>
  <c r="K1080" i="1"/>
  <c r="L1080" i="1"/>
  <c r="M1080" i="1"/>
  <c r="K1081" i="1"/>
  <c r="L1081" i="1"/>
  <c r="M1081" i="1"/>
  <c r="K1082" i="1"/>
  <c r="L1082" i="1"/>
  <c r="M1082" i="1"/>
  <c r="K1083" i="1"/>
  <c r="L1083" i="1"/>
  <c r="M1083" i="1"/>
  <c r="K1084" i="1"/>
  <c r="L1084" i="1"/>
  <c r="M1084" i="1"/>
  <c r="K1085" i="1"/>
  <c r="L1085" i="1"/>
  <c r="M1085" i="1"/>
  <c r="K1086" i="1"/>
  <c r="L1086" i="1"/>
  <c r="M1086" i="1"/>
  <c r="K1087" i="1"/>
  <c r="L1087" i="1"/>
  <c r="M1087" i="1"/>
  <c r="K1088" i="1"/>
  <c r="L1088" i="1"/>
  <c r="M1088" i="1"/>
  <c r="K1089" i="1"/>
  <c r="L1089" i="1"/>
  <c r="M1089" i="1"/>
  <c r="K1090" i="1"/>
  <c r="L1090" i="1"/>
  <c r="M1090" i="1"/>
  <c r="K1091" i="1"/>
  <c r="L1091" i="1"/>
  <c r="M1091" i="1"/>
  <c r="K1092" i="1"/>
  <c r="L1092" i="1"/>
  <c r="M1092" i="1"/>
  <c r="K1093" i="1"/>
  <c r="L1093" i="1"/>
  <c r="M1093" i="1"/>
  <c r="K1094" i="1"/>
  <c r="L1094" i="1"/>
  <c r="M1094" i="1"/>
  <c r="K1095" i="1"/>
  <c r="L1095" i="1"/>
  <c r="M1095" i="1"/>
  <c r="K1096" i="1"/>
  <c r="L1096" i="1"/>
  <c r="M1096" i="1"/>
  <c r="K1097" i="1"/>
  <c r="L1097" i="1"/>
  <c r="M1097" i="1"/>
  <c r="K1098" i="1"/>
  <c r="L1098" i="1"/>
  <c r="M1098" i="1"/>
  <c r="K1099" i="1"/>
  <c r="L1099" i="1"/>
  <c r="M1099" i="1"/>
  <c r="K1100" i="1"/>
  <c r="L1100" i="1"/>
  <c r="M1100" i="1"/>
  <c r="K1101" i="1"/>
  <c r="L1101" i="1"/>
  <c r="M1101" i="1"/>
  <c r="K1102" i="1"/>
  <c r="L1102" i="1"/>
  <c r="M1102" i="1"/>
  <c r="K1103" i="1"/>
  <c r="L1103" i="1"/>
  <c r="M1103" i="1"/>
  <c r="K1104" i="1"/>
  <c r="L1104" i="1"/>
  <c r="M1104" i="1"/>
  <c r="K1105" i="1"/>
  <c r="L1105" i="1"/>
  <c r="M1105" i="1"/>
  <c r="K1106" i="1"/>
  <c r="L1106" i="1"/>
  <c r="M1106" i="1"/>
  <c r="K1107" i="1"/>
  <c r="L1107" i="1"/>
  <c r="M1107" i="1"/>
  <c r="K1108" i="1"/>
  <c r="L1108" i="1"/>
  <c r="M1108" i="1"/>
  <c r="K1109" i="1"/>
  <c r="L1109" i="1"/>
  <c r="M1109" i="1"/>
  <c r="K1110" i="1"/>
  <c r="L1110" i="1"/>
  <c r="M1110" i="1"/>
  <c r="K1111" i="1"/>
  <c r="L1111" i="1"/>
  <c r="M1111" i="1"/>
  <c r="K1112" i="1"/>
  <c r="L1112" i="1"/>
  <c r="M1112" i="1"/>
  <c r="K1113" i="1"/>
  <c r="L1113" i="1"/>
  <c r="M1113" i="1"/>
  <c r="K1114" i="1"/>
  <c r="L1114" i="1"/>
  <c r="M1114" i="1"/>
  <c r="K1115" i="1"/>
  <c r="L1115" i="1"/>
  <c r="M1115" i="1"/>
  <c r="K1116" i="1"/>
  <c r="L1116" i="1"/>
  <c r="M1116" i="1"/>
  <c r="K1117" i="1"/>
  <c r="L1117" i="1"/>
  <c r="M1117" i="1"/>
  <c r="K1118" i="1"/>
  <c r="L1118" i="1"/>
  <c r="M1118" i="1"/>
  <c r="K1119" i="1"/>
  <c r="L1119" i="1"/>
  <c r="M1119" i="1"/>
  <c r="K1120" i="1"/>
  <c r="L1120" i="1"/>
  <c r="M1120" i="1"/>
  <c r="K1121" i="1"/>
  <c r="L1121" i="1"/>
  <c r="M1121" i="1"/>
  <c r="K1122" i="1"/>
  <c r="L1122" i="1"/>
  <c r="M1122" i="1"/>
  <c r="K1123" i="1"/>
  <c r="L1123" i="1"/>
  <c r="M1123" i="1"/>
  <c r="K1124" i="1"/>
  <c r="L1124" i="1"/>
  <c r="M1124" i="1"/>
  <c r="K1125" i="1"/>
  <c r="L1125" i="1"/>
  <c r="M1125" i="1"/>
  <c r="K1126" i="1"/>
  <c r="L1126" i="1"/>
  <c r="M1126" i="1"/>
  <c r="K1127" i="1"/>
  <c r="L1127" i="1"/>
  <c r="M1127" i="1"/>
  <c r="K1128" i="1"/>
  <c r="L1128" i="1"/>
  <c r="M1128" i="1"/>
  <c r="K1129" i="1"/>
  <c r="L1129" i="1"/>
  <c r="M1129" i="1"/>
  <c r="K1130" i="1"/>
  <c r="L1130" i="1"/>
  <c r="M1130" i="1"/>
  <c r="K1131" i="1"/>
  <c r="L1131" i="1"/>
  <c r="M1131" i="1"/>
  <c r="K1132" i="1"/>
  <c r="L1132" i="1"/>
  <c r="M1132" i="1"/>
  <c r="K1133" i="1"/>
  <c r="L1133" i="1"/>
  <c r="M1133" i="1"/>
  <c r="K1134" i="1"/>
  <c r="L1134" i="1"/>
  <c r="M1134" i="1"/>
  <c r="K1135" i="1"/>
  <c r="L1135" i="1"/>
  <c r="M1135" i="1"/>
  <c r="K1136" i="1"/>
  <c r="L1136" i="1"/>
  <c r="M1136" i="1"/>
  <c r="K1137" i="1"/>
  <c r="L1137" i="1"/>
  <c r="M1137" i="1"/>
  <c r="K1138" i="1"/>
  <c r="L1138" i="1"/>
  <c r="M1138" i="1"/>
  <c r="K1139" i="1"/>
  <c r="L1139" i="1"/>
  <c r="M1139" i="1"/>
  <c r="K1140" i="1"/>
  <c r="L1140" i="1"/>
  <c r="M1140" i="1"/>
  <c r="K1141" i="1"/>
  <c r="L1141" i="1"/>
  <c r="M1141" i="1"/>
  <c r="K1142" i="1"/>
  <c r="L1142" i="1"/>
  <c r="M1142" i="1"/>
  <c r="K1143" i="1"/>
  <c r="L1143" i="1"/>
  <c r="M1143" i="1"/>
  <c r="K1144" i="1"/>
  <c r="L1144" i="1"/>
  <c r="M1144" i="1"/>
  <c r="K1145" i="1"/>
  <c r="L1145" i="1"/>
  <c r="M1145" i="1"/>
  <c r="K1146" i="1"/>
  <c r="L1146" i="1"/>
  <c r="M1146" i="1"/>
  <c r="K1147" i="1"/>
  <c r="L1147" i="1"/>
  <c r="M1147" i="1"/>
  <c r="K1148" i="1"/>
  <c r="L1148" i="1"/>
  <c r="M1148" i="1"/>
  <c r="K1149" i="1"/>
  <c r="L1149" i="1"/>
  <c r="M1149" i="1"/>
  <c r="K1150" i="1"/>
  <c r="L1150" i="1"/>
  <c r="M1150" i="1"/>
  <c r="K1151" i="1"/>
  <c r="L1151" i="1"/>
  <c r="M1151" i="1"/>
  <c r="K1152" i="1"/>
  <c r="L1152" i="1"/>
  <c r="M1152" i="1"/>
  <c r="K1153" i="1"/>
  <c r="L1153" i="1"/>
  <c r="M1153" i="1"/>
  <c r="K1154" i="1"/>
  <c r="L1154" i="1"/>
  <c r="M1154" i="1"/>
  <c r="K1155" i="1"/>
  <c r="L1155" i="1"/>
  <c r="M1155" i="1"/>
  <c r="K1156" i="1"/>
  <c r="L1156" i="1"/>
  <c r="M1156" i="1"/>
  <c r="K1157" i="1"/>
  <c r="L1157" i="1"/>
  <c r="M1157" i="1"/>
  <c r="K1158" i="1"/>
  <c r="L1158" i="1"/>
  <c r="M1158" i="1"/>
  <c r="K1159" i="1"/>
  <c r="L1159" i="1"/>
  <c r="M1159" i="1"/>
  <c r="K1160" i="1"/>
  <c r="L1160" i="1"/>
  <c r="M1160" i="1"/>
  <c r="K1161" i="1"/>
  <c r="L1161" i="1"/>
  <c r="M1161" i="1"/>
  <c r="K1162" i="1"/>
  <c r="L1162" i="1"/>
  <c r="M1162" i="1"/>
  <c r="K1163" i="1"/>
  <c r="L1163" i="1"/>
  <c r="M1163" i="1"/>
  <c r="K1164" i="1"/>
  <c r="L1164" i="1"/>
  <c r="M1164" i="1"/>
  <c r="K1165" i="1"/>
  <c r="L1165" i="1"/>
  <c r="M1165" i="1"/>
  <c r="K1166" i="1"/>
  <c r="L1166" i="1"/>
  <c r="M1166" i="1"/>
  <c r="K1167" i="1"/>
  <c r="L1167" i="1"/>
  <c r="M1167" i="1"/>
  <c r="K1168" i="1"/>
  <c r="L1168" i="1"/>
  <c r="M1168" i="1"/>
  <c r="K1169" i="1"/>
  <c r="L1169" i="1"/>
  <c r="M1169" i="1"/>
  <c r="K1170" i="1"/>
  <c r="L1170" i="1"/>
  <c r="M1170" i="1"/>
  <c r="K1171" i="1"/>
  <c r="L1171" i="1"/>
  <c r="M1171" i="1"/>
  <c r="K1172" i="1"/>
  <c r="L1172" i="1"/>
  <c r="M1172" i="1"/>
  <c r="K1173" i="1"/>
  <c r="L1173" i="1"/>
  <c r="M1173" i="1"/>
  <c r="K1174" i="1"/>
  <c r="L1174" i="1"/>
  <c r="M1174" i="1"/>
  <c r="K1175" i="1"/>
  <c r="L1175" i="1"/>
  <c r="M1175" i="1"/>
  <c r="K1176" i="1"/>
  <c r="L1176" i="1"/>
  <c r="M1176" i="1"/>
  <c r="K1177" i="1"/>
  <c r="L1177" i="1"/>
  <c r="M1177" i="1"/>
  <c r="K1178" i="1"/>
  <c r="L1178" i="1"/>
  <c r="M1178" i="1"/>
  <c r="K1179" i="1"/>
  <c r="L1179" i="1"/>
  <c r="M1179" i="1"/>
  <c r="K1180" i="1"/>
  <c r="L1180" i="1"/>
  <c r="M1180" i="1"/>
  <c r="K1181" i="1"/>
  <c r="L1181" i="1"/>
  <c r="M1181" i="1"/>
  <c r="K1182" i="1"/>
  <c r="L1182" i="1"/>
  <c r="M1182" i="1"/>
  <c r="K1183" i="1"/>
  <c r="L1183" i="1"/>
  <c r="M1183" i="1"/>
  <c r="K1184" i="1"/>
  <c r="L1184" i="1"/>
  <c r="M1184" i="1"/>
  <c r="K1185" i="1"/>
  <c r="L1185" i="1"/>
  <c r="M1185" i="1"/>
  <c r="K1186" i="1"/>
  <c r="L1186" i="1"/>
  <c r="M1186" i="1"/>
  <c r="K1187" i="1"/>
  <c r="L1187" i="1"/>
  <c r="M1187" i="1"/>
  <c r="K1188" i="1"/>
  <c r="L1188" i="1"/>
  <c r="M1188" i="1"/>
  <c r="K1189" i="1"/>
  <c r="L1189" i="1"/>
  <c r="M1189" i="1"/>
  <c r="K1190" i="1"/>
  <c r="L1190" i="1"/>
  <c r="M1190" i="1"/>
  <c r="K1191" i="1"/>
  <c r="L1191" i="1"/>
  <c r="M1191" i="1"/>
  <c r="K1192" i="1"/>
  <c r="L1192" i="1"/>
  <c r="M1192" i="1"/>
  <c r="K1193" i="1"/>
  <c r="L1193" i="1"/>
  <c r="M1193" i="1"/>
  <c r="K1194" i="1"/>
  <c r="L1194" i="1"/>
  <c r="M1194" i="1"/>
  <c r="K1195" i="1"/>
  <c r="L1195" i="1"/>
  <c r="M1195" i="1"/>
  <c r="K1196" i="1"/>
  <c r="L1196" i="1"/>
  <c r="M1196" i="1"/>
  <c r="K1197" i="1"/>
  <c r="L1197" i="1"/>
  <c r="M1197" i="1"/>
  <c r="K1198" i="1"/>
  <c r="L1198" i="1"/>
  <c r="M1198" i="1"/>
  <c r="K1199" i="1"/>
  <c r="L1199" i="1"/>
  <c r="M1199" i="1"/>
  <c r="K1200" i="1"/>
  <c r="L1200" i="1"/>
  <c r="M1200" i="1"/>
  <c r="K1201" i="1"/>
  <c r="L1201" i="1"/>
  <c r="M1201" i="1"/>
  <c r="K1202" i="1"/>
  <c r="L1202" i="1"/>
  <c r="M1202" i="1"/>
  <c r="K1203" i="1"/>
  <c r="L1203" i="1"/>
  <c r="M1203" i="1"/>
  <c r="K1204" i="1"/>
  <c r="L1204" i="1"/>
  <c r="M1204" i="1"/>
  <c r="K1205" i="1"/>
  <c r="L1205" i="1"/>
  <c r="M1205" i="1"/>
  <c r="K1206" i="1"/>
  <c r="L1206" i="1"/>
  <c r="M1206" i="1"/>
  <c r="K1207" i="1"/>
  <c r="L1207" i="1"/>
  <c r="M1207" i="1"/>
  <c r="K1208" i="1"/>
  <c r="L1208" i="1"/>
  <c r="M1208" i="1"/>
  <c r="K1209" i="1"/>
  <c r="L1209" i="1"/>
  <c r="M1209" i="1"/>
  <c r="K1210" i="1"/>
  <c r="L1210" i="1"/>
  <c r="M1210" i="1"/>
  <c r="K1211" i="1"/>
  <c r="L1211" i="1"/>
  <c r="M1211" i="1"/>
  <c r="K1212" i="1"/>
  <c r="L1212" i="1"/>
  <c r="M1212" i="1"/>
  <c r="K1213" i="1"/>
  <c r="L1213" i="1"/>
  <c r="M1213" i="1"/>
  <c r="K1214" i="1"/>
  <c r="L1214" i="1"/>
  <c r="M1214" i="1"/>
  <c r="K1215" i="1"/>
  <c r="L1215" i="1"/>
  <c r="M1215" i="1"/>
  <c r="K1216" i="1"/>
  <c r="L1216" i="1"/>
  <c r="M1216" i="1"/>
  <c r="K1217" i="1"/>
  <c r="L1217" i="1"/>
  <c r="M1217" i="1"/>
  <c r="K1218" i="1"/>
  <c r="L1218" i="1"/>
  <c r="M1218" i="1"/>
  <c r="K1219" i="1"/>
  <c r="L1219" i="1"/>
  <c r="M1219" i="1"/>
  <c r="K1220" i="1"/>
  <c r="L1220" i="1"/>
  <c r="M1220" i="1"/>
  <c r="K1221" i="1"/>
  <c r="L1221" i="1"/>
  <c r="M1221" i="1"/>
  <c r="K1222" i="1"/>
  <c r="L1222" i="1"/>
  <c r="M1222" i="1"/>
  <c r="K1223" i="1"/>
  <c r="L1223" i="1"/>
  <c r="M1223" i="1"/>
  <c r="K1224" i="1"/>
  <c r="L1224" i="1"/>
  <c r="M1224" i="1"/>
  <c r="K1225" i="1"/>
  <c r="L1225" i="1"/>
  <c r="M1225" i="1"/>
  <c r="K1226" i="1"/>
  <c r="L1226" i="1"/>
  <c r="M1226" i="1"/>
  <c r="K1227" i="1"/>
  <c r="L1227" i="1"/>
  <c r="M1227" i="1"/>
  <c r="K1228" i="1"/>
  <c r="L1228" i="1"/>
  <c r="M1228" i="1"/>
  <c r="K1229" i="1"/>
  <c r="L1229" i="1"/>
  <c r="M1229" i="1"/>
  <c r="K1230" i="1"/>
  <c r="L1230" i="1"/>
  <c r="M1230" i="1"/>
  <c r="K1231" i="1"/>
  <c r="L1231" i="1"/>
  <c r="M1231" i="1"/>
  <c r="K1232" i="1"/>
  <c r="L1232" i="1"/>
  <c r="M1232" i="1"/>
  <c r="K1233" i="1"/>
  <c r="L1233" i="1"/>
  <c r="M1233" i="1"/>
  <c r="K1234" i="1"/>
  <c r="L1234" i="1"/>
  <c r="M1234" i="1"/>
  <c r="K1235" i="1"/>
  <c r="L1235" i="1"/>
  <c r="M1235" i="1"/>
  <c r="K1236" i="1"/>
  <c r="L1236" i="1"/>
  <c r="M1236" i="1"/>
  <c r="K1237" i="1"/>
  <c r="L1237" i="1"/>
  <c r="M1237" i="1"/>
  <c r="K1238" i="1"/>
  <c r="L1238" i="1"/>
  <c r="M1238" i="1"/>
  <c r="K1239" i="1"/>
  <c r="L1239" i="1"/>
  <c r="M1239" i="1"/>
  <c r="K1240" i="1"/>
  <c r="L1240" i="1"/>
  <c r="M1240" i="1"/>
  <c r="K1241" i="1"/>
  <c r="L1241" i="1"/>
  <c r="M1241" i="1"/>
  <c r="K1242" i="1"/>
  <c r="L1242" i="1"/>
  <c r="M1242" i="1"/>
  <c r="K1243" i="1"/>
  <c r="L1243" i="1"/>
  <c r="M1243" i="1"/>
  <c r="K1244" i="1"/>
  <c r="L1244" i="1"/>
  <c r="M1244" i="1"/>
  <c r="K1245" i="1"/>
  <c r="L1245" i="1"/>
  <c r="M1245" i="1"/>
  <c r="K1246" i="1"/>
  <c r="L1246" i="1"/>
  <c r="M1246" i="1"/>
  <c r="K1247" i="1"/>
  <c r="L1247" i="1"/>
  <c r="M1247" i="1"/>
  <c r="K1248" i="1"/>
  <c r="L1248" i="1"/>
  <c r="M1248" i="1"/>
  <c r="K1249" i="1"/>
  <c r="L1249" i="1"/>
  <c r="M1249" i="1"/>
  <c r="K1250" i="1"/>
  <c r="L1250" i="1"/>
  <c r="M1250" i="1"/>
  <c r="K1251" i="1"/>
  <c r="L1251" i="1"/>
  <c r="M1251" i="1"/>
  <c r="K1252" i="1"/>
  <c r="L1252" i="1"/>
  <c r="M1252" i="1"/>
  <c r="K1253" i="1"/>
  <c r="L1253" i="1"/>
  <c r="M1253" i="1"/>
  <c r="K1254" i="1"/>
  <c r="L1254" i="1"/>
  <c r="M1254" i="1"/>
  <c r="K1255" i="1"/>
  <c r="L1255" i="1"/>
  <c r="M1255" i="1"/>
  <c r="K1256" i="1"/>
  <c r="L1256" i="1"/>
  <c r="M1256" i="1"/>
  <c r="K1257" i="1"/>
  <c r="L1257" i="1"/>
  <c r="M1257" i="1"/>
  <c r="K1258" i="1"/>
  <c r="L1258" i="1"/>
  <c r="M1258" i="1"/>
  <c r="K1259" i="1"/>
  <c r="L1259" i="1"/>
  <c r="M1259" i="1"/>
  <c r="K1260" i="1"/>
  <c r="L1260" i="1"/>
  <c r="M1260" i="1"/>
  <c r="K1261" i="1"/>
  <c r="L1261" i="1"/>
  <c r="M1261" i="1"/>
  <c r="K1262" i="1"/>
  <c r="L1262" i="1"/>
  <c r="M1262" i="1"/>
  <c r="K1263" i="1"/>
  <c r="L1263" i="1"/>
  <c r="M1263" i="1"/>
  <c r="K1264" i="1"/>
  <c r="L1264" i="1"/>
  <c r="M1264" i="1"/>
  <c r="K1265" i="1"/>
  <c r="L1265" i="1"/>
  <c r="M1265" i="1"/>
  <c r="K1266" i="1"/>
  <c r="L1266" i="1"/>
  <c r="M1266" i="1"/>
  <c r="K1267" i="1"/>
  <c r="L1267" i="1"/>
  <c r="M1267" i="1"/>
  <c r="K1268" i="1"/>
  <c r="L1268" i="1"/>
  <c r="M1268" i="1"/>
  <c r="K1269" i="1"/>
  <c r="L1269" i="1"/>
  <c r="M1269" i="1"/>
  <c r="K1270" i="1"/>
  <c r="L1270" i="1"/>
  <c r="M1270" i="1"/>
  <c r="K1271" i="1"/>
  <c r="L1271" i="1"/>
  <c r="M1271" i="1"/>
  <c r="K1272" i="1"/>
  <c r="L1272" i="1"/>
  <c r="M1272" i="1"/>
  <c r="K1273" i="1"/>
  <c r="L1273" i="1"/>
  <c r="M1273" i="1"/>
  <c r="K1274" i="1"/>
  <c r="L1274" i="1"/>
  <c r="M1274" i="1"/>
  <c r="K1275" i="1"/>
  <c r="L1275" i="1"/>
  <c r="M1275" i="1"/>
  <c r="K1276" i="1"/>
  <c r="L1276" i="1"/>
  <c r="M1276" i="1"/>
  <c r="K1277" i="1"/>
  <c r="L1277" i="1"/>
  <c r="M1277" i="1"/>
  <c r="K1278" i="1"/>
  <c r="L1278" i="1"/>
  <c r="M1278" i="1"/>
  <c r="K1279" i="1"/>
  <c r="L1279" i="1"/>
  <c r="M1279" i="1"/>
  <c r="K863" i="1"/>
  <c r="L863" i="1"/>
  <c r="M863" i="1"/>
  <c r="K864" i="1"/>
  <c r="L864" i="1"/>
  <c r="M864" i="1"/>
  <c r="K859" i="1"/>
  <c r="L859" i="1"/>
  <c r="M859" i="1"/>
  <c r="K860" i="1"/>
  <c r="L860" i="1"/>
  <c r="M860" i="1"/>
  <c r="K861" i="1"/>
  <c r="L861" i="1"/>
  <c r="M861" i="1"/>
  <c r="K862" i="1"/>
  <c r="L862" i="1"/>
  <c r="M862" i="1"/>
  <c r="K124" i="1"/>
  <c r="L124" i="1"/>
  <c r="M124" i="1"/>
  <c r="K125" i="1"/>
  <c r="L125" i="1"/>
  <c r="M125" i="1"/>
  <c r="K126" i="1"/>
  <c r="L126" i="1"/>
  <c r="M126" i="1"/>
  <c r="K127" i="1"/>
  <c r="L127" i="1"/>
  <c r="M127" i="1"/>
  <c r="K128" i="1"/>
  <c r="L128" i="1"/>
  <c r="M128" i="1"/>
  <c r="K129" i="1"/>
  <c r="L129" i="1"/>
  <c r="M129" i="1"/>
  <c r="K130" i="1"/>
  <c r="L130" i="1"/>
  <c r="M130" i="1"/>
  <c r="K131" i="1"/>
  <c r="L131" i="1"/>
  <c r="M131" i="1"/>
  <c r="K132" i="1"/>
  <c r="L132" i="1"/>
  <c r="M132" i="1"/>
  <c r="K133" i="1"/>
  <c r="L133" i="1"/>
  <c r="M133" i="1"/>
  <c r="K134" i="1"/>
  <c r="L134" i="1"/>
  <c r="M134" i="1"/>
  <c r="K135" i="1"/>
  <c r="L135" i="1"/>
  <c r="M135" i="1"/>
  <c r="K136" i="1"/>
  <c r="L136" i="1"/>
  <c r="M136" i="1"/>
  <c r="K137" i="1"/>
  <c r="L137" i="1"/>
  <c r="M137" i="1"/>
  <c r="K138" i="1"/>
  <c r="L138" i="1"/>
  <c r="M138" i="1"/>
  <c r="K139" i="1"/>
  <c r="L139" i="1"/>
  <c r="M139" i="1"/>
  <c r="K140" i="1"/>
  <c r="L140" i="1"/>
  <c r="M140" i="1"/>
  <c r="K141" i="1"/>
  <c r="L141" i="1"/>
  <c r="M141" i="1"/>
  <c r="K142" i="1"/>
  <c r="L142" i="1"/>
  <c r="M142" i="1"/>
  <c r="K143" i="1"/>
  <c r="L143" i="1"/>
  <c r="M143" i="1"/>
  <c r="K144" i="1"/>
  <c r="L144" i="1"/>
  <c r="M144" i="1"/>
  <c r="K145" i="1"/>
  <c r="L145" i="1"/>
  <c r="M145" i="1"/>
  <c r="K146" i="1"/>
  <c r="L146" i="1"/>
  <c r="M146" i="1"/>
  <c r="K147" i="1"/>
  <c r="L147" i="1"/>
  <c r="M147" i="1"/>
  <c r="K148" i="1"/>
  <c r="L148" i="1"/>
  <c r="M148" i="1"/>
  <c r="K149" i="1"/>
  <c r="L149" i="1"/>
  <c r="M149" i="1"/>
  <c r="K150" i="1"/>
  <c r="L150" i="1"/>
  <c r="M150" i="1"/>
  <c r="K151" i="1"/>
  <c r="L151" i="1"/>
  <c r="M151" i="1"/>
  <c r="K152" i="1"/>
  <c r="L152" i="1"/>
  <c r="M152" i="1"/>
  <c r="K153" i="1"/>
  <c r="L153" i="1"/>
  <c r="M153" i="1"/>
  <c r="K154" i="1"/>
  <c r="L154" i="1"/>
  <c r="M154" i="1"/>
  <c r="K155" i="1"/>
  <c r="L155" i="1"/>
  <c r="M155" i="1"/>
  <c r="K156" i="1"/>
  <c r="L156" i="1"/>
  <c r="M156" i="1"/>
  <c r="K157" i="1"/>
  <c r="L157" i="1"/>
  <c r="M157" i="1"/>
  <c r="K158" i="1"/>
  <c r="L158" i="1"/>
  <c r="M158" i="1"/>
  <c r="K159" i="1"/>
  <c r="L159" i="1"/>
  <c r="M159" i="1"/>
  <c r="K160" i="1"/>
  <c r="L160" i="1"/>
  <c r="M160" i="1"/>
  <c r="K161" i="1"/>
  <c r="L161" i="1"/>
  <c r="M161" i="1"/>
  <c r="K162" i="1"/>
  <c r="L162" i="1"/>
  <c r="M162" i="1"/>
  <c r="K163" i="1"/>
  <c r="L163" i="1"/>
  <c r="M163" i="1"/>
  <c r="K164" i="1"/>
  <c r="L164" i="1"/>
  <c r="M164" i="1"/>
  <c r="K165" i="1"/>
  <c r="L165" i="1"/>
  <c r="M165" i="1"/>
  <c r="K166" i="1"/>
  <c r="L166" i="1"/>
  <c r="M166" i="1"/>
  <c r="K167" i="1"/>
  <c r="L167" i="1"/>
  <c r="M167" i="1"/>
  <c r="K168" i="1"/>
  <c r="L168" i="1"/>
  <c r="M168" i="1"/>
  <c r="K169" i="1"/>
  <c r="L169" i="1"/>
  <c r="M169" i="1"/>
  <c r="K170" i="1"/>
  <c r="L170" i="1"/>
  <c r="M170" i="1"/>
  <c r="K171" i="1"/>
  <c r="L171" i="1"/>
  <c r="M171" i="1"/>
  <c r="K172" i="1"/>
  <c r="L172" i="1"/>
  <c r="M172" i="1"/>
  <c r="K173" i="1"/>
  <c r="L173" i="1"/>
  <c r="M173" i="1"/>
  <c r="K174" i="1"/>
  <c r="L174" i="1"/>
  <c r="M174" i="1"/>
  <c r="K175" i="1"/>
  <c r="L175" i="1"/>
  <c r="M175" i="1"/>
  <c r="L176" i="1"/>
  <c r="M176" i="1"/>
  <c r="K177" i="1"/>
  <c r="L177" i="1"/>
  <c r="M177" i="1"/>
  <c r="K178" i="1"/>
  <c r="L178" i="1"/>
  <c r="M178" i="1"/>
  <c r="K179" i="1"/>
  <c r="L179" i="1"/>
  <c r="M179" i="1"/>
  <c r="K180" i="1"/>
  <c r="L180" i="1"/>
  <c r="M180" i="1"/>
  <c r="K181" i="1"/>
  <c r="L181" i="1"/>
  <c r="M181" i="1"/>
  <c r="K182" i="1"/>
  <c r="L182" i="1"/>
  <c r="M182" i="1"/>
  <c r="K183" i="1"/>
  <c r="L183" i="1"/>
  <c r="M183" i="1"/>
  <c r="K184" i="1"/>
  <c r="L184" i="1"/>
  <c r="M184" i="1"/>
  <c r="K185" i="1"/>
  <c r="L185" i="1"/>
  <c r="M185" i="1"/>
  <c r="K186" i="1"/>
  <c r="L186" i="1"/>
  <c r="M186" i="1"/>
  <c r="K187" i="1"/>
  <c r="L187" i="1"/>
  <c r="M187" i="1"/>
  <c r="K188" i="1"/>
  <c r="L188" i="1"/>
  <c r="M188" i="1"/>
  <c r="K189" i="1"/>
  <c r="L189" i="1"/>
  <c r="M189" i="1"/>
  <c r="K190" i="1"/>
  <c r="L190" i="1"/>
  <c r="M190" i="1"/>
  <c r="K191" i="1"/>
  <c r="L191" i="1"/>
  <c r="M191" i="1"/>
  <c r="K192" i="1"/>
  <c r="L192" i="1"/>
  <c r="M192" i="1"/>
  <c r="K193" i="1"/>
  <c r="L193" i="1"/>
  <c r="M193" i="1"/>
  <c r="K194" i="1"/>
  <c r="L194" i="1"/>
  <c r="M194" i="1"/>
  <c r="K195" i="1"/>
  <c r="L195" i="1"/>
  <c r="M195" i="1"/>
  <c r="K196" i="1"/>
  <c r="L196" i="1"/>
  <c r="M196" i="1"/>
  <c r="K197" i="1"/>
  <c r="L197" i="1"/>
  <c r="M197" i="1"/>
  <c r="K198" i="1"/>
  <c r="L198" i="1"/>
  <c r="M198" i="1"/>
  <c r="K199" i="1"/>
  <c r="L199" i="1"/>
  <c r="M199" i="1"/>
  <c r="K200" i="1"/>
  <c r="L200" i="1"/>
  <c r="M200" i="1"/>
  <c r="K201" i="1"/>
  <c r="L201" i="1"/>
  <c r="M201" i="1"/>
  <c r="K202" i="1"/>
  <c r="L202" i="1"/>
  <c r="M202" i="1"/>
  <c r="K203" i="1"/>
  <c r="L203" i="1"/>
  <c r="M203" i="1"/>
  <c r="K204" i="1"/>
  <c r="L204" i="1"/>
  <c r="M204" i="1"/>
  <c r="K205" i="1"/>
  <c r="L205" i="1"/>
  <c r="M205" i="1"/>
  <c r="K206" i="1"/>
  <c r="L206" i="1"/>
  <c r="M206" i="1"/>
  <c r="K207" i="1"/>
  <c r="L207" i="1"/>
  <c r="M207" i="1"/>
  <c r="K208" i="1"/>
  <c r="L208" i="1"/>
  <c r="M208" i="1"/>
  <c r="K209" i="1"/>
  <c r="L209" i="1"/>
  <c r="M209" i="1"/>
  <c r="K210" i="1"/>
  <c r="L210" i="1"/>
  <c r="M210" i="1"/>
  <c r="K211" i="1"/>
  <c r="L211" i="1"/>
  <c r="M211" i="1"/>
  <c r="K212" i="1"/>
  <c r="L212" i="1"/>
  <c r="M212" i="1"/>
  <c r="K213" i="1"/>
  <c r="L213" i="1"/>
  <c r="M213" i="1"/>
  <c r="K214" i="1"/>
  <c r="L214" i="1"/>
  <c r="M214" i="1"/>
  <c r="K215" i="1"/>
  <c r="L215" i="1"/>
  <c r="M215" i="1"/>
  <c r="K216" i="1"/>
  <c r="L216" i="1"/>
  <c r="M216" i="1"/>
  <c r="K217" i="1"/>
  <c r="L217" i="1"/>
  <c r="M217" i="1"/>
  <c r="K218" i="1"/>
  <c r="L218" i="1"/>
  <c r="M218" i="1"/>
  <c r="K219" i="1"/>
  <c r="L219" i="1"/>
  <c r="M219" i="1"/>
  <c r="K220" i="1"/>
  <c r="L220" i="1"/>
  <c r="M220" i="1"/>
  <c r="K221" i="1"/>
  <c r="L221" i="1"/>
  <c r="M221" i="1"/>
  <c r="K222" i="1"/>
  <c r="L222" i="1"/>
  <c r="M222" i="1"/>
  <c r="K223" i="1"/>
  <c r="L223" i="1"/>
  <c r="M223" i="1"/>
  <c r="K224" i="1"/>
  <c r="L224" i="1"/>
  <c r="M224" i="1"/>
  <c r="K225" i="1"/>
  <c r="L225" i="1"/>
  <c r="M225" i="1"/>
  <c r="K226" i="1"/>
  <c r="L226" i="1"/>
  <c r="M226" i="1"/>
  <c r="K227" i="1"/>
  <c r="L227" i="1"/>
  <c r="M227" i="1"/>
  <c r="K228" i="1"/>
  <c r="L228" i="1"/>
  <c r="M228" i="1"/>
  <c r="K229" i="1"/>
  <c r="L229" i="1"/>
  <c r="M229" i="1"/>
  <c r="K230" i="1"/>
  <c r="L230" i="1"/>
  <c r="M230" i="1"/>
  <c r="K231" i="1"/>
  <c r="L231" i="1"/>
  <c r="M231" i="1"/>
  <c r="K232" i="1"/>
  <c r="L232" i="1"/>
  <c r="M232" i="1"/>
  <c r="K233" i="1"/>
  <c r="L233" i="1"/>
  <c r="M233" i="1"/>
  <c r="K234" i="1"/>
  <c r="L234" i="1"/>
  <c r="M234" i="1"/>
  <c r="K235" i="1"/>
  <c r="L235" i="1"/>
  <c r="M235" i="1"/>
  <c r="K236" i="1"/>
  <c r="L236" i="1"/>
  <c r="M236" i="1"/>
  <c r="K237" i="1"/>
  <c r="L237" i="1"/>
  <c r="M237" i="1"/>
  <c r="K238" i="1"/>
  <c r="L238" i="1"/>
  <c r="M238" i="1"/>
  <c r="K239" i="1"/>
  <c r="L239" i="1"/>
  <c r="M239" i="1"/>
  <c r="K240" i="1"/>
  <c r="L240" i="1"/>
  <c r="M240" i="1"/>
  <c r="K241" i="1"/>
  <c r="L241" i="1"/>
  <c r="M241" i="1"/>
  <c r="K242" i="1"/>
  <c r="L242" i="1"/>
  <c r="M242" i="1"/>
  <c r="K243" i="1"/>
  <c r="L243" i="1"/>
  <c r="M243" i="1"/>
  <c r="K244" i="1"/>
  <c r="L244" i="1"/>
  <c r="M244" i="1"/>
  <c r="K245" i="1"/>
  <c r="L245" i="1"/>
  <c r="M245" i="1"/>
  <c r="K246" i="1"/>
  <c r="L246" i="1"/>
  <c r="M246" i="1"/>
  <c r="K247" i="1"/>
  <c r="L247" i="1"/>
  <c r="M247" i="1"/>
  <c r="K248" i="1"/>
  <c r="L248" i="1"/>
  <c r="M248" i="1"/>
  <c r="K249" i="1"/>
  <c r="L249" i="1"/>
  <c r="M249" i="1"/>
  <c r="K250" i="1"/>
  <c r="L250" i="1"/>
  <c r="M250" i="1"/>
  <c r="K251" i="1"/>
  <c r="L251" i="1"/>
  <c r="M251" i="1"/>
  <c r="K252" i="1"/>
  <c r="L252" i="1"/>
  <c r="M252" i="1"/>
  <c r="K253" i="1"/>
  <c r="L253" i="1"/>
  <c r="M253" i="1"/>
  <c r="K254" i="1"/>
  <c r="L254" i="1"/>
  <c r="M254" i="1"/>
  <c r="K255" i="1"/>
  <c r="L255" i="1"/>
  <c r="M255" i="1"/>
  <c r="K256" i="1"/>
  <c r="L256" i="1"/>
  <c r="M256" i="1"/>
  <c r="K257" i="1"/>
  <c r="L257" i="1"/>
  <c r="M257" i="1"/>
  <c r="K258" i="1"/>
  <c r="L258" i="1"/>
  <c r="M258" i="1"/>
  <c r="K259" i="1"/>
  <c r="L259" i="1"/>
  <c r="M259" i="1"/>
  <c r="K260" i="1"/>
  <c r="L260" i="1"/>
  <c r="M260" i="1"/>
  <c r="K261" i="1"/>
  <c r="L261" i="1"/>
  <c r="M261" i="1"/>
  <c r="K262" i="1"/>
  <c r="L262" i="1"/>
  <c r="M262" i="1"/>
  <c r="K263" i="1"/>
  <c r="L263" i="1"/>
  <c r="M263" i="1"/>
  <c r="K264" i="1"/>
  <c r="L264" i="1"/>
  <c r="M264" i="1"/>
  <c r="K265" i="1"/>
  <c r="L265" i="1"/>
  <c r="M265" i="1"/>
  <c r="K266" i="1"/>
  <c r="L266" i="1"/>
  <c r="M266" i="1"/>
  <c r="K267" i="1"/>
  <c r="L267" i="1"/>
  <c r="M267" i="1"/>
  <c r="K268" i="1"/>
  <c r="L268" i="1"/>
  <c r="M268" i="1"/>
  <c r="K269" i="1"/>
  <c r="L269" i="1"/>
  <c r="M269" i="1"/>
  <c r="K270" i="1"/>
  <c r="L270" i="1"/>
  <c r="M270" i="1"/>
  <c r="K271" i="1"/>
  <c r="L271" i="1"/>
  <c r="M271" i="1"/>
  <c r="K272" i="1"/>
  <c r="L272" i="1"/>
  <c r="M272" i="1"/>
  <c r="K273" i="1"/>
  <c r="L273" i="1"/>
  <c r="M273" i="1"/>
  <c r="K274" i="1"/>
  <c r="L274" i="1"/>
  <c r="M274" i="1"/>
  <c r="K275" i="1"/>
  <c r="L275" i="1"/>
  <c r="M275" i="1"/>
  <c r="K276" i="1"/>
  <c r="L276" i="1"/>
  <c r="M276" i="1"/>
  <c r="K277" i="1"/>
  <c r="L277" i="1"/>
  <c r="M277" i="1"/>
  <c r="K278" i="1"/>
  <c r="L278" i="1"/>
  <c r="M278" i="1"/>
  <c r="K279" i="1"/>
  <c r="L279" i="1"/>
  <c r="M279" i="1"/>
  <c r="K280" i="1"/>
  <c r="L280" i="1"/>
  <c r="M280" i="1"/>
  <c r="K281" i="1"/>
  <c r="L281" i="1"/>
  <c r="M281" i="1"/>
  <c r="K282" i="1"/>
  <c r="L282" i="1"/>
  <c r="M282" i="1"/>
  <c r="K283" i="1"/>
  <c r="L283" i="1"/>
  <c r="M283" i="1"/>
  <c r="K284" i="1"/>
  <c r="L284" i="1"/>
  <c r="M284" i="1"/>
  <c r="K285" i="1"/>
  <c r="L285" i="1"/>
  <c r="M285" i="1"/>
  <c r="K286" i="1"/>
  <c r="L286" i="1"/>
  <c r="M286" i="1"/>
  <c r="K287" i="1"/>
  <c r="L287" i="1"/>
  <c r="M287" i="1"/>
  <c r="K288" i="1"/>
  <c r="L288" i="1"/>
  <c r="M288" i="1"/>
  <c r="K289" i="1"/>
  <c r="L289" i="1"/>
  <c r="M289" i="1"/>
  <c r="K290" i="1"/>
  <c r="L290" i="1"/>
  <c r="M290" i="1"/>
  <c r="K291" i="1"/>
  <c r="L291" i="1"/>
  <c r="M291" i="1"/>
  <c r="K292" i="1"/>
  <c r="L292" i="1"/>
  <c r="M292" i="1"/>
  <c r="K293" i="1"/>
  <c r="L293" i="1"/>
  <c r="M293" i="1"/>
  <c r="K294" i="1"/>
  <c r="L294" i="1"/>
  <c r="M294" i="1"/>
  <c r="K295" i="1"/>
  <c r="L295" i="1"/>
  <c r="M295" i="1"/>
  <c r="K296" i="1"/>
  <c r="L296" i="1"/>
  <c r="M296" i="1"/>
  <c r="K297" i="1"/>
  <c r="L297" i="1"/>
  <c r="M297" i="1"/>
  <c r="K298" i="1"/>
  <c r="L298" i="1"/>
  <c r="M298" i="1"/>
  <c r="K299" i="1"/>
  <c r="L299" i="1"/>
  <c r="M299" i="1"/>
  <c r="K300" i="1"/>
  <c r="L300" i="1"/>
  <c r="M300" i="1"/>
  <c r="K301" i="1"/>
  <c r="L301" i="1"/>
  <c r="M301" i="1"/>
  <c r="K302" i="1"/>
  <c r="L302" i="1"/>
  <c r="M302" i="1"/>
  <c r="K303" i="1"/>
  <c r="L303" i="1"/>
  <c r="M303" i="1"/>
  <c r="K304" i="1"/>
  <c r="L304" i="1"/>
  <c r="M304" i="1"/>
  <c r="K305" i="1"/>
  <c r="L305" i="1"/>
  <c r="M305" i="1"/>
  <c r="K306" i="1"/>
  <c r="L306" i="1"/>
  <c r="M306" i="1"/>
  <c r="K307" i="1"/>
  <c r="L307" i="1"/>
  <c r="M307" i="1"/>
  <c r="K308" i="1"/>
  <c r="L308" i="1"/>
  <c r="M308" i="1"/>
  <c r="K309" i="1"/>
  <c r="L309" i="1"/>
  <c r="M309" i="1"/>
  <c r="K310" i="1"/>
  <c r="L310" i="1"/>
  <c r="M310" i="1"/>
  <c r="K311" i="1"/>
  <c r="L311" i="1"/>
  <c r="M311" i="1"/>
  <c r="K312" i="1"/>
  <c r="L312" i="1"/>
  <c r="M312" i="1"/>
  <c r="K313" i="1"/>
  <c r="L313" i="1"/>
  <c r="M313" i="1"/>
  <c r="K314" i="1"/>
  <c r="L314" i="1"/>
  <c r="M314" i="1"/>
  <c r="K315" i="1"/>
  <c r="L315" i="1"/>
  <c r="M315" i="1"/>
  <c r="K316" i="1"/>
  <c r="L316" i="1"/>
  <c r="M316" i="1"/>
  <c r="K317" i="1"/>
  <c r="L317" i="1"/>
  <c r="M317" i="1"/>
  <c r="K318" i="1"/>
  <c r="L318" i="1"/>
  <c r="M318" i="1"/>
  <c r="K319" i="1"/>
  <c r="L319" i="1"/>
  <c r="M319" i="1"/>
  <c r="K320" i="1"/>
  <c r="L320" i="1"/>
  <c r="M320" i="1"/>
  <c r="K321" i="1"/>
  <c r="L321" i="1"/>
  <c r="M321" i="1"/>
  <c r="K322" i="1"/>
  <c r="L322" i="1"/>
  <c r="M322" i="1"/>
  <c r="K323" i="1"/>
  <c r="L323" i="1"/>
  <c r="M323" i="1"/>
  <c r="K324" i="1"/>
  <c r="L324" i="1"/>
  <c r="M324" i="1"/>
  <c r="K325" i="1"/>
  <c r="L325" i="1"/>
  <c r="M325" i="1"/>
  <c r="K326" i="1"/>
  <c r="L326" i="1"/>
  <c r="M326" i="1"/>
  <c r="K327" i="1"/>
  <c r="L327" i="1"/>
  <c r="M327" i="1"/>
  <c r="K328" i="1"/>
  <c r="L328" i="1"/>
  <c r="M328" i="1"/>
  <c r="K329" i="1"/>
  <c r="L329" i="1"/>
  <c r="M329" i="1"/>
  <c r="K330" i="1"/>
  <c r="L330" i="1"/>
  <c r="M330" i="1"/>
  <c r="K331" i="1"/>
  <c r="L331" i="1"/>
  <c r="M331" i="1"/>
  <c r="K332" i="1"/>
  <c r="L332" i="1"/>
  <c r="M332" i="1"/>
  <c r="K333" i="1"/>
  <c r="L333" i="1"/>
  <c r="M333" i="1"/>
  <c r="K334" i="1"/>
  <c r="L334" i="1"/>
  <c r="M334" i="1"/>
  <c r="K335" i="1"/>
  <c r="L335" i="1"/>
  <c r="M335" i="1"/>
  <c r="K336" i="1"/>
  <c r="L336" i="1"/>
  <c r="M336" i="1"/>
  <c r="K337" i="1"/>
  <c r="L337" i="1"/>
  <c r="M337" i="1"/>
  <c r="K338" i="1"/>
  <c r="L338" i="1"/>
  <c r="M338" i="1"/>
  <c r="K339" i="1"/>
  <c r="L339" i="1"/>
  <c r="M339" i="1"/>
  <c r="K340" i="1"/>
  <c r="L340" i="1"/>
  <c r="M340" i="1"/>
  <c r="K341" i="1"/>
  <c r="L341" i="1"/>
  <c r="M341" i="1"/>
  <c r="K342" i="1"/>
  <c r="L342" i="1"/>
  <c r="M342" i="1"/>
  <c r="K343" i="1"/>
  <c r="L343" i="1"/>
  <c r="M343" i="1"/>
  <c r="K344" i="1"/>
  <c r="L344" i="1"/>
  <c r="M344" i="1"/>
  <c r="K345" i="1"/>
  <c r="L345" i="1"/>
  <c r="M345" i="1"/>
  <c r="K346" i="1"/>
  <c r="L346" i="1"/>
  <c r="M346" i="1"/>
  <c r="K347" i="1"/>
  <c r="L347" i="1"/>
  <c r="M347" i="1"/>
  <c r="K348" i="1"/>
  <c r="L348" i="1"/>
  <c r="M348" i="1"/>
  <c r="K349" i="1"/>
  <c r="L349" i="1"/>
  <c r="M349" i="1"/>
  <c r="K350" i="1"/>
  <c r="L350" i="1"/>
  <c r="M350" i="1"/>
  <c r="K351" i="1"/>
  <c r="L351" i="1"/>
  <c r="M351" i="1"/>
  <c r="K352" i="1"/>
  <c r="L352" i="1"/>
  <c r="M352" i="1"/>
  <c r="K353" i="1"/>
  <c r="L353" i="1"/>
  <c r="M353" i="1"/>
  <c r="K354" i="1"/>
  <c r="L354" i="1"/>
  <c r="M354" i="1"/>
  <c r="K355" i="1"/>
  <c r="L355" i="1"/>
  <c r="M355" i="1"/>
  <c r="K356" i="1"/>
  <c r="L356" i="1"/>
  <c r="M356" i="1"/>
  <c r="K357" i="1"/>
  <c r="L357" i="1"/>
  <c r="M357" i="1"/>
  <c r="K358" i="1"/>
  <c r="L358" i="1"/>
  <c r="M358" i="1"/>
  <c r="K359" i="1"/>
  <c r="L359" i="1"/>
  <c r="M359" i="1"/>
  <c r="K360" i="1"/>
  <c r="L360" i="1"/>
  <c r="M360" i="1"/>
  <c r="K361" i="1"/>
  <c r="L361" i="1"/>
  <c r="M361" i="1"/>
  <c r="K362" i="1"/>
  <c r="L362" i="1"/>
  <c r="M362" i="1"/>
  <c r="K363" i="1"/>
  <c r="L363" i="1"/>
  <c r="M363" i="1"/>
  <c r="K364" i="1"/>
  <c r="L364" i="1"/>
  <c r="M364" i="1"/>
  <c r="K365" i="1"/>
  <c r="L365" i="1"/>
  <c r="M365" i="1"/>
  <c r="K366" i="1"/>
  <c r="L366" i="1"/>
  <c r="M366" i="1"/>
  <c r="K367" i="1"/>
  <c r="L367" i="1"/>
  <c r="M367" i="1"/>
  <c r="K368" i="1"/>
  <c r="L368" i="1"/>
  <c r="M368" i="1"/>
  <c r="K369" i="1"/>
  <c r="L369" i="1"/>
  <c r="M369" i="1"/>
  <c r="K370" i="1"/>
  <c r="L370" i="1"/>
  <c r="M370" i="1"/>
  <c r="K371" i="1"/>
  <c r="L371" i="1"/>
  <c r="M371" i="1"/>
  <c r="K372" i="1"/>
  <c r="L372" i="1"/>
  <c r="M372" i="1"/>
  <c r="K373" i="1"/>
  <c r="L373" i="1"/>
  <c r="M373" i="1"/>
  <c r="K374" i="1"/>
  <c r="L374" i="1"/>
  <c r="M374" i="1"/>
  <c r="K375" i="1"/>
  <c r="L375" i="1"/>
  <c r="M375" i="1"/>
  <c r="K376" i="1"/>
  <c r="L376" i="1"/>
  <c r="M376" i="1"/>
  <c r="K377" i="1"/>
  <c r="L377" i="1"/>
  <c r="M377" i="1"/>
  <c r="K378" i="1"/>
  <c r="L378" i="1"/>
  <c r="M378" i="1"/>
  <c r="K379" i="1"/>
  <c r="L379" i="1"/>
  <c r="M379" i="1"/>
  <c r="K380" i="1"/>
  <c r="L380" i="1"/>
  <c r="M380" i="1"/>
  <c r="K381" i="1"/>
  <c r="L381" i="1"/>
  <c r="M381" i="1"/>
  <c r="K382" i="1"/>
  <c r="L382" i="1"/>
  <c r="M382" i="1"/>
  <c r="K383" i="1"/>
  <c r="L383" i="1"/>
  <c r="M383" i="1"/>
  <c r="K384" i="1"/>
  <c r="L384" i="1"/>
  <c r="M384" i="1"/>
  <c r="K385" i="1"/>
  <c r="L385" i="1"/>
  <c r="M385" i="1"/>
  <c r="K386" i="1"/>
  <c r="L386" i="1"/>
  <c r="M386" i="1"/>
  <c r="K387" i="1"/>
  <c r="L387" i="1"/>
  <c r="M387" i="1"/>
  <c r="K388" i="1"/>
  <c r="L388" i="1"/>
  <c r="M388" i="1"/>
  <c r="K389" i="1"/>
  <c r="L389" i="1"/>
  <c r="M389" i="1"/>
  <c r="K390" i="1"/>
  <c r="L390" i="1"/>
  <c r="M390" i="1"/>
  <c r="K391" i="1"/>
  <c r="L391" i="1"/>
  <c r="M391" i="1"/>
  <c r="K392" i="1"/>
  <c r="L392" i="1"/>
  <c r="M392" i="1"/>
  <c r="K393" i="1"/>
  <c r="L393" i="1"/>
  <c r="M393" i="1"/>
  <c r="K394" i="1"/>
  <c r="L394" i="1"/>
  <c r="M394" i="1"/>
  <c r="K395" i="1"/>
  <c r="L395" i="1"/>
  <c r="M395" i="1"/>
  <c r="K396" i="1"/>
  <c r="L396" i="1"/>
  <c r="M396" i="1"/>
  <c r="K397" i="1"/>
  <c r="L397" i="1"/>
  <c r="M397" i="1"/>
  <c r="K398" i="1"/>
  <c r="L398" i="1"/>
  <c r="M398" i="1"/>
  <c r="K399" i="1"/>
  <c r="L399" i="1"/>
  <c r="M399" i="1"/>
  <c r="K400" i="1"/>
  <c r="L400" i="1"/>
  <c r="M400" i="1"/>
  <c r="K401" i="1"/>
  <c r="L401" i="1"/>
  <c r="M401" i="1"/>
  <c r="K402" i="1"/>
  <c r="L402" i="1"/>
  <c r="M402" i="1"/>
  <c r="K403" i="1"/>
  <c r="L403" i="1"/>
  <c r="M403" i="1"/>
  <c r="K404" i="1"/>
  <c r="L404" i="1"/>
  <c r="M404" i="1"/>
  <c r="K405" i="1"/>
  <c r="L405" i="1"/>
  <c r="M405" i="1"/>
  <c r="K406" i="1"/>
  <c r="L406" i="1"/>
  <c r="M406" i="1"/>
  <c r="K407" i="1"/>
  <c r="L407" i="1"/>
  <c r="M407" i="1"/>
  <c r="K408" i="1"/>
  <c r="L408" i="1"/>
  <c r="M408" i="1"/>
  <c r="K409" i="1"/>
  <c r="L409" i="1"/>
  <c r="M409" i="1"/>
  <c r="K410" i="1"/>
  <c r="L410" i="1"/>
  <c r="M410" i="1"/>
  <c r="K411" i="1"/>
  <c r="L411" i="1"/>
  <c r="M411" i="1"/>
  <c r="K412" i="1"/>
  <c r="L412" i="1"/>
  <c r="M412" i="1"/>
  <c r="K413" i="1"/>
  <c r="L413" i="1"/>
  <c r="M413" i="1"/>
  <c r="K414" i="1"/>
  <c r="L414" i="1"/>
  <c r="M414" i="1"/>
  <c r="K415" i="1"/>
  <c r="L415" i="1"/>
  <c r="M415" i="1"/>
  <c r="K416" i="1"/>
  <c r="L416" i="1"/>
  <c r="M416" i="1"/>
  <c r="K417" i="1"/>
  <c r="L417" i="1"/>
  <c r="M417" i="1"/>
  <c r="K418" i="1"/>
  <c r="L418" i="1"/>
  <c r="M418" i="1"/>
  <c r="K419" i="1"/>
  <c r="L419" i="1"/>
  <c r="M419" i="1"/>
  <c r="K420" i="1"/>
  <c r="L420" i="1"/>
  <c r="M420" i="1"/>
  <c r="K421" i="1"/>
  <c r="L421" i="1"/>
  <c r="M421" i="1"/>
  <c r="K422" i="1"/>
  <c r="L422" i="1"/>
  <c r="M422" i="1"/>
  <c r="K423" i="1"/>
  <c r="L423" i="1"/>
  <c r="M423" i="1"/>
  <c r="K424" i="1"/>
  <c r="L424" i="1"/>
  <c r="M424" i="1"/>
  <c r="K425" i="1"/>
  <c r="L425" i="1"/>
  <c r="M425" i="1"/>
  <c r="K426" i="1"/>
  <c r="L426" i="1"/>
  <c r="M426" i="1"/>
  <c r="K427" i="1"/>
  <c r="L427" i="1"/>
  <c r="M427" i="1"/>
  <c r="K428" i="1"/>
  <c r="L428" i="1"/>
  <c r="M428" i="1"/>
  <c r="K429" i="1"/>
  <c r="L429" i="1"/>
  <c r="M429" i="1"/>
  <c r="K430" i="1"/>
  <c r="L430" i="1"/>
  <c r="M430" i="1"/>
  <c r="K431" i="1"/>
  <c r="L431" i="1"/>
  <c r="M431" i="1"/>
  <c r="K432" i="1"/>
  <c r="L432" i="1"/>
  <c r="M432" i="1"/>
  <c r="K433" i="1"/>
  <c r="L433" i="1"/>
  <c r="M433" i="1"/>
  <c r="K434" i="1"/>
  <c r="L434" i="1"/>
  <c r="M434" i="1"/>
  <c r="K435" i="1"/>
  <c r="L435" i="1"/>
  <c r="M435" i="1"/>
  <c r="K436" i="1"/>
  <c r="L436" i="1"/>
  <c r="M436" i="1"/>
  <c r="K437" i="1"/>
  <c r="L437" i="1"/>
  <c r="M437" i="1"/>
  <c r="K438" i="1"/>
  <c r="L438" i="1"/>
  <c r="M438" i="1"/>
  <c r="K439" i="1"/>
  <c r="L439" i="1"/>
  <c r="M439" i="1"/>
  <c r="K440" i="1"/>
  <c r="L440" i="1"/>
  <c r="M440" i="1"/>
  <c r="K441" i="1"/>
  <c r="L441" i="1"/>
  <c r="M441" i="1"/>
  <c r="K442" i="1"/>
  <c r="L442" i="1"/>
  <c r="M442" i="1"/>
  <c r="K443" i="1"/>
  <c r="L443" i="1"/>
  <c r="M443" i="1"/>
  <c r="K444" i="1"/>
  <c r="L444" i="1"/>
  <c r="M444" i="1"/>
  <c r="K445" i="1"/>
  <c r="L445" i="1"/>
  <c r="M445" i="1"/>
  <c r="K446" i="1"/>
  <c r="L446" i="1"/>
  <c r="M446" i="1"/>
  <c r="K447" i="1"/>
  <c r="L447" i="1"/>
  <c r="M447" i="1"/>
  <c r="K448" i="1"/>
  <c r="L448" i="1"/>
  <c r="M448" i="1"/>
  <c r="K449" i="1"/>
  <c r="L449" i="1"/>
  <c r="M449" i="1"/>
  <c r="K450" i="1"/>
  <c r="L450" i="1"/>
  <c r="M450" i="1"/>
  <c r="K451" i="1"/>
  <c r="L451" i="1"/>
  <c r="M451" i="1"/>
  <c r="K452" i="1"/>
  <c r="L452" i="1"/>
  <c r="M452" i="1"/>
  <c r="K453" i="1"/>
  <c r="L453" i="1"/>
  <c r="M453" i="1"/>
  <c r="K454" i="1"/>
  <c r="L454" i="1"/>
  <c r="M454" i="1"/>
  <c r="K455" i="1"/>
  <c r="L455" i="1"/>
  <c r="M455" i="1"/>
  <c r="K456" i="1"/>
  <c r="L456" i="1"/>
  <c r="M456" i="1"/>
  <c r="K457" i="1"/>
  <c r="L457" i="1"/>
  <c r="M457" i="1"/>
  <c r="K458" i="1"/>
  <c r="L458" i="1"/>
  <c r="M458" i="1"/>
  <c r="K459" i="1"/>
  <c r="L459" i="1"/>
  <c r="M459" i="1"/>
  <c r="K460" i="1"/>
  <c r="L460" i="1"/>
  <c r="M460" i="1"/>
  <c r="K461" i="1"/>
  <c r="L461" i="1"/>
  <c r="M461" i="1"/>
  <c r="K462" i="1"/>
  <c r="L462" i="1"/>
  <c r="M462" i="1"/>
  <c r="K463" i="1"/>
  <c r="L463" i="1"/>
  <c r="M463" i="1"/>
  <c r="K464" i="1"/>
  <c r="L464" i="1"/>
  <c r="M464" i="1"/>
  <c r="K465" i="1"/>
  <c r="L465" i="1"/>
  <c r="M465" i="1"/>
  <c r="K466" i="1"/>
  <c r="L466" i="1"/>
  <c r="M466" i="1"/>
  <c r="K467" i="1"/>
  <c r="L467" i="1"/>
  <c r="M467" i="1"/>
  <c r="K468" i="1"/>
  <c r="L468" i="1"/>
  <c r="M468" i="1"/>
  <c r="K469" i="1"/>
  <c r="L469" i="1"/>
  <c r="M469" i="1"/>
  <c r="K470" i="1"/>
  <c r="L470" i="1"/>
  <c r="M470" i="1"/>
  <c r="K471" i="1"/>
  <c r="L471" i="1"/>
  <c r="M471" i="1"/>
  <c r="K472" i="1"/>
  <c r="L472" i="1"/>
  <c r="M472" i="1"/>
  <c r="K473" i="1"/>
  <c r="L473" i="1"/>
  <c r="M473" i="1"/>
  <c r="K474" i="1"/>
  <c r="L474" i="1"/>
  <c r="M474" i="1"/>
  <c r="K475" i="1"/>
  <c r="L475" i="1"/>
  <c r="M475" i="1"/>
  <c r="K476" i="1"/>
  <c r="L476" i="1"/>
  <c r="M476" i="1"/>
  <c r="K477" i="1"/>
  <c r="L477" i="1"/>
  <c r="M477" i="1"/>
  <c r="K478" i="1"/>
  <c r="L478" i="1"/>
  <c r="M478" i="1"/>
  <c r="K479" i="1"/>
  <c r="L479" i="1"/>
  <c r="M479" i="1"/>
  <c r="K480" i="1"/>
  <c r="L480" i="1"/>
  <c r="M480" i="1"/>
  <c r="K481" i="1"/>
  <c r="L481" i="1"/>
  <c r="M481" i="1"/>
  <c r="K482" i="1"/>
  <c r="L482" i="1"/>
  <c r="M482" i="1"/>
  <c r="K483" i="1"/>
  <c r="L483" i="1"/>
  <c r="M483" i="1"/>
  <c r="K484" i="1"/>
  <c r="L484" i="1"/>
  <c r="M484" i="1"/>
  <c r="K485" i="1"/>
  <c r="L485" i="1"/>
  <c r="M485" i="1"/>
  <c r="K486" i="1"/>
  <c r="L486" i="1"/>
  <c r="M486" i="1"/>
  <c r="K487" i="1"/>
  <c r="L487" i="1"/>
  <c r="M487" i="1"/>
  <c r="K488" i="1"/>
  <c r="L488" i="1"/>
  <c r="M488" i="1"/>
  <c r="K489" i="1"/>
  <c r="L489" i="1"/>
  <c r="M489" i="1"/>
  <c r="K490" i="1"/>
  <c r="L490" i="1"/>
  <c r="M490" i="1"/>
  <c r="K491" i="1"/>
  <c r="L491" i="1"/>
  <c r="M491" i="1"/>
  <c r="K492" i="1"/>
  <c r="L492" i="1"/>
  <c r="M492" i="1"/>
  <c r="K493" i="1"/>
  <c r="L493" i="1"/>
  <c r="M493" i="1"/>
  <c r="K494" i="1"/>
  <c r="L494" i="1"/>
  <c r="M494" i="1"/>
  <c r="K495" i="1"/>
  <c r="L495" i="1"/>
  <c r="M495" i="1"/>
  <c r="K496" i="1"/>
  <c r="L496" i="1"/>
  <c r="M496" i="1"/>
  <c r="K497" i="1"/>
  <c r="L497" i="1"/>
  <c r="M497" i="1"/>
  <c r="K498" i="1"/>
  <c r="L498" i="1"/>
  <c r="M498" i="1"/>
  <c r="K499" i="1"/>
  <c r="L499" i="1"/>
  <c r="M499" i="1"/>
  <c r="K500" i="1"/>
  <c r="L500" i="1"/>
  <c r="M500" i="1"/>
  <c r="K501" i="1"/>
  <c r="L501" i="1"/>
  <c r="M501" i="1"/>
  <c r="K502" i="1"/>
  <c r="L502" i="1"/>
  <c r="M502" i="1"/>
  <c r="K503" i="1"/>
  <c r="L503" i="1"/>
  <c r="M503" i="1"/>
  <c r="K504" i="1"/>
  <c r="L504" i="1"/>
  <c r="M504" i="1"/>
  <c r="K505" i="1"/>
  <c r="L505" i="1"/>
  <c r="M505" i="1"/>
  <c r="K506" i="1"/>
  <c r="L506" i="1"/>
  <c r="M506" i="1"/>
  <c r="K507" i="1"/>
  <c r="L507" i="1"/>
  <c r="M507" i="1"/>
  <c r="K508" i="1"/>
  <c r="L508" i="1"/>
  <c r="M508" i="1"/>
  <c r="K509" i="1"/>
  <c r="L509" i="1"/>
  <c r="M509" i="1"/>
  <c r="K510" i="1"/>
  <c r="L510" i="1"/>
  <c r="M510" i="1"/>
  <c r="K511" i="1"/>
  <c r="L511" i="1"/>
  <c r="M511" i="1"/>
  <c r="K512" i="1"/>
  <c r="L512" i="1"/>
  <c r="M512" i="1"/>
  <c r="K513" i="1"/>
  <c r="L513" i="1"/>
  <c r="M513" i="1"/>
  <c r="K514" i="1"/>
  <c r="L514" i="1"/>
  <c r="M514" i="1"/>
  <c r="K515" i="1"/>
  <c r="L515" i="1"/>
  <c r="M515" i="1"/>
  <c r="K516" i="1"/>
  <c r="L516" i="1"/>
  <c r="M516" i="1"/>
  <c r="K517" i="1"/>
  <c r="L517" i="1"/>
  <c r="M517" i="1"/>
  <c r="K518" i="1"/>
  <c r="L518" i="1"/>
  <c r="M518" i="1"/>
  <c r="K519" i="1"/>
  <c r="L519" i="1"/>
  <c r="M519" i="1"/>
  <c r="K520" i="1"/>
  <c r="L520" i="1"/>
  <c r="M520" i="1"/>
  <c r="K521" i="1"/>
  <c r="L521" i="1"/>
  <c r="M521" i="1"/>
  <c r="K522" i="1"/>
  <c r="L522" i="1"/>
  <c r="M522" i="1"/>
  <c r="K523" i="1"/>
  <c r="L523" i="1"/>
  <c r="M523" i="1"/>
  <c r="K524" i="1"/>
  <c r="L524" i="1"/>
  <c r="M524" i="1"/>
  <c r="K525" i="1"/>
  <c r="L525" i="1"/>
  <c r="M525" i="1"/>
  <c r="K526" i="1"/>
  <c r="L526" i="1"/>
  <c r="M526" i="1"/>
  <c r="K527" i="1"/>
  <c r="L527" i="1"/>
  <c r="M527" i="1"/>
  <c r="K528" i="1"/>
  <c r="L528" i="1"/>
  <c r="M528" i="1"/>
  <c r="K529" i="1"/>
  <c r="L529" i="1"/>
  <c r="M529" i="1"/>
  <c r="K530" i="1"/>
  <c r="L530" i="1"/>
  <c r="M530" i="1"/>
  <c r="K531" i="1"/>
  <c r="L531" i="1"/>
  <c r="M531" i="1"/>
  <c r="K532" i="1"/>
  <c r="L532" i="1"/>
  <c r="M532" i="1"/>
  <c r="K533" i="1"/>
  <c r="L533" i="1"/>
  <c r="M533" i="1"/>
  <c r="K534" i="1"/>
  <c r="L534" i="1"/>
  <c r="M534" i="1"/>
  <c r="K535" i="1"/>
  <c r="L535" i="1"/>
  <c r="M535" i="1"/>
  <c r="K536" i="1"/>
  <c r="L536" i="1"/>
  <c r="M536" i="1"/>
  <c r="K537" i="1"/>
  <c r="L537" i="1"/>
  <c r="M537" i="1"/>
  <c r="K538" i="1"/>
  <c r="L538" i="1"/>
  <c r="M538" i="1"/>
  <c r="K539" i="1"/>
  <c r="L539" i="1"/>
  <c r="M539" i="1"/>
  <c r="K540" i="1"/>
  <c r="L540" i="1"/>
  <c r="M540" i="1"/>
  <c r="K541" i="1"/>
  <c r="L541" i="1"/>
  <c r="M541" i="1"/>
  <c r="K542" i="1"/>
  <c r="L542" i="1"/>
  <c r="M542" i="1"/>
  <c r="K543" i="1"/>
  <c r="L543" i="1"/>
  <c r="M543" i="1"/>
  <c r="K544" i="1"/>
  <c r="L544" i="1"/>
  <c r="M544" i="1"/>
  <c r="K545" i="1"/>
  <c r="L545" i="1"/>
  <c r="M545" i="1"/>
  <c r="K546" i="1"/>
  <c r="L546" i="1"/>
  <c r="M546" i="1"/>
  <c r="K547" i="1"/>
  <c r="L547" i="1"/>
  <c r="M547" i="1"/>
  <c r="K548" i="1"/>
  <c r="L548" i="1"/>
  <c r="M548" i="1"/>
  <c r="K549" i="1"/>
  <c r="L549" i="1"/>
  <c r="M549" i="1"/>
  <c r="K550" i="1"/>
  <c r="L550" i="1"/>
  <c r="M550" i="1"/>
  <c r="K551" i="1"/>
  <c r="L551" i="1"/>
  <c r="M551" i="1"/>
  <c r="K552" i="1"/>
  <c r="L552" i="1"/>
  <c r="M552" i="1"/>
  <c r="K553" i="1"/>
  <c r="L553" i="1"/>
  <c r="M553" i="1"/>
  <c r="K554" i="1"/>
  <c r="L554" i="1"/>
  <c r="M554" i="1"/>
  <c r="K555" i="1"/>
  <c r="L555" i="1"/>
  <c r="M555" i="1"/>
  <c r="K556" i="1"/>
  <c r="L556" i="1"/>
  <c r="M556" i="1"/>
  <c r="K557" i="1"/>
  <c r="L557" i="1"/>
  <c r="M557" i="1"/>
  <c r="K558" i="1"/>
  <c r="L558" i="1"/>
  <c r="M558" i="1"/>
  <c r="K559" i="1"/>
  <c r="L559" i="1"/>
  <c r="M559" i="1"/>
  <c r="K560" i="1"/>
  <c r="L560" i="1"/>
  <c r="M560" i="1"/>
  <c r="K561" i="1"/>
  <c r="L561" i="1"/>
  <c r="M561" i="1"/>
  <c r="K562" i="1"/>
  <c r="L562" i="1"/>
  <c r="M562" i="1"/>
  <c r="K563" i="1"/>
  <c r="L563" i="1"/>
  <c r="M563" i="1"/>
  <c r="K564" i="1"/>
  <c r="L564" i="1"/>
  <c r="M564" i="1"/>
  <c r="K565" i="1"/>
  <c r="L565" i="1"/>
  <c r="M565" i="1"/>
  <c r="K566" i="1"/>
  <c r="L566" i="1"/>
  <c r="M566" i="1"/>
  <c r="K567" i="1"/>
  <c r="L567" i="1"/>
  <c r="M567" i="1"/>
  <c r="K568" i="1"/>
  <c r="L568" i="1"/>
  <c r="M568" i="1"/>
  <c r="K569" i="1"/>
  <c r="L569" i="1"/>
  <c r="M569" i="1"/>
  <c r="K570" i="1"/>
  <c r="L570" i="1"/>
  <c r="M570" i="1"/>
  <c r="K571" i="1"/>
  <c r="L571" i="1"/>
  <c r="M571" i="1"/>
  <c r="K572" i="1"/>
  <c r="L572" i="1"/>
  <c r="M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K858" i="1"/>
  <c r="L858" i="1"/>
  <c r="M858" i="1"/>
  <c r="L123" i="1"/>
  <c r="C3" i="11" l="1"/>
  <c r="D3" i="11"/>
  <c r="E3" i="11"/>
  <c r="F3" i="11"/>
  <c r="F2" i="11"/>
  <c r="E2" i="11"/>
  <c r="D2" i="11"/>
  <c r="C2" i="11"/>
  <c r="B5" i="11"/>
  <c r="C5" i="11" s="1"/>
  <c r="B4" i="11"/>
  <c r="C4" i="11" s="1"/>
  <c r="B7" i="11" l="1"/>
  <c r="B9" i="11" s="1"/>
  <c r="B11" i="11" s="1"/>
  <c r="B13" i="11" s="1"/>
  <c r="B15" i="11" s="1"/>
  <c r="B17" i="11" s="1"/>
  <c r="B19" i="11" s="1"/>
  <c r="B21" i="11" s="1"/>
  <c r="B23" i="11" s="1"/>
  <c r="C23" i="11" s="1"/>
  <c r="B6" i="11"/>
  <c r="C6" i="11" s="1"/>
  <c r="B8" i="11"/>
  <c r="F23" i="11"/>
  <c r="F21" i="11"/>
  <c r="F19" i="11"/>
  <c r="F17" i="11"/>
  <c r="F15" i="11"/>
  <c r="F13" i="11"/>
  <c r="F11" i="11"/>
  <c r="F9" i="11"/>
  <c r="F7" i="11"/>
  <c r="F6" i="11"/>
  <c r="F5" i="11"/>
  <c r="F4" i="11"/>
  <c r="B25" i="11"/>
  <c r="E23" i="11"/>
  <c r="E21" i="11"/>
  <c r="E19" i="11"/>
  <c r="E17" i="11"/>
  <c r="E15" i="11"/>
  <c r="E13" i="11"/>
  <c r="E11" i="11"/>
  <c r="E9" i="11"/>
  <c r="E7" i="11"/>
  <c r="E6" i="11"/>
  <c r="E5" i="11"/>
  <c r="E4" i="11"/>
  <c r="D23" i="11"/>
  <c r="D21" i="11"/>
  <c r="D19" i="11"/>
  <c r="D17" i="11"/>
  <c r="D15" i="11"/>
  <c r="D13" i="11"/>
  <c r="D11" i="11"/>
  <c r="D9" i="11"/>
  <c r="D7" i="11"/>
  <c r="D6" i="11"/>
  <c r="D5" i="11"/>
  <c r="D4" i="11"/>
  <c r="C21" i="11"/>
  <c r="C19" i="11"/>
  <c r="C17" i="11"/>
  <c r="C15" i="11"/>
  <c r="C13" i="11"/>
  <c r="C11" i="11"/>
  <c r="C9" i="11"/>
  <c r="C7" i="11"/>
  <c r="I1589" i="1"/>
  <c r="I1587" i="1"/>
  <c r="I1585" i="1"/>
  <c r="I1583" i="1"/>
  <c r="I1581" i="1"/>
  <c r="I1579" i="1"/>
  <c r="I1577" i="1"/>
  <c r="I1575" i="1"/>
  <c r="I1573" i="1"/>
  <c r="I1571" i="1"/>
  <c r="I1569" i="1"/>
  <c r="I1567" i="1"/>
  <c r="I1565" i="1"/>
  <c r="I1563" i="1"/>
  <c r="I1561" i="1"/>
  <c r="I1559" i="1"/>
  <c r="I1557" i="1"/>
  <c r="I1555" i="1"/>
  <c r="I1553" i="1"/>
  <c r="I1543" i="1"/>
  <c r="I1545" i="1"/>
  <c r="I1547" i="1"/>
  <c r="I1549" i="1"/>
  <c r="I1551" i="1"/>
  <c r="I1531" i="1"/>
  <c r="I1533" i="1"/>
  <c r="I1535" i="1"/>
  <c r="I1537" i="1"/>
  <c r="I1539" i="1"/>
  <c r="I1541" i="1"/>
  <c r="B27" i="11" l="1"/>
  <c r="C25" i="11"/>
  <c r="D25" i="11"/>
  <c r="E25" i="11"/>
  <c r="F25" i="11"/>
  <c r="B10" i="11"/>
  <c r="C8" i="11"/>
  <c r="D8" i="11"/>
  <c r="E8" i="11"/>
  <c r="F8" i="11"/>
  <c r="K29" i="1"/>
  <c r="L29" i="1"/>
  <c r="M29" i="1"/>
  <c r="K30" i="1"/>
  <c r="L30" i="1"/>
  <c r="M30" i="1"/>
  <c r="K31" i="1"/>
  <c r="L31" i="1"/>
  <c r="M31" i="1"/>
  <c r="K32" i="1"/>
  <c r="L32" i="1"/>
  <c r="M32" i="1"/>
  <c r="K33" i="1"/>
  <c r="L33" i="1"/>
  <c r="M33" i="1"/>
  <c r="K34" i="1"/>
  <c r="L34" i="1"/>
  <c r="M34" i="1"/>
  <c r="K35" i="1"/>
  <c r="L35" i="1"/>
  <c r="M35" i="1"/>
  <c r="K36" i="1"/>
  <c r="L36" i="1"/>
  <c r="M36" i="1"/>
  <c r="K37" i="1"/>
  <c r="L37" i="1"/>
  <c r="M37" i="1"/>
  <c r="K38" i="1"/>
  <c r="L38" i="1"/>
  <c r="M38" i="1"/>
  <c r="K39" i="1"/>
  <c r="L39" i="1"/>
  <c r="M39" i="1"/>
  <c r="K40" i="1"/>
  <c r="L40" i="1"/>
  <c r="M40" i="1"/>
  <c r="K41" i="1"/>
  <c r="L41" i="1"/>
  <c r="M41" i="1"/>
  <c r="K42" i="1"/>
  <c r="L42" i="1"/>
  <c r="M42" i="1"/>
  <c r="K43" i="1"/>
  <c r="L43" i="1"/>
  <c r="M43" i="1"/>
  <c r="K44" i="1"/>
  <c r="L44" i="1"/>
  <c r="M44" i="1"/>
  <c r="K45" i="1"/>
  <c r="L45" i="1"/>
  <c r="M45" i="1"/>
  <c r="K46" i="1"/>
  <c r="L46" i="1"/>
  <c r="M46" i="1"/>
  <c r="K47" i="1"/>
  <c r="L47" i="1"/>
  <c r="M47" i="1"/>
  <c r="K48" i="1"/>
  <c r="L48" i="1"/>
  <c r="M48" i="1"/>
  <c r="K49" i="1"/>
  <c r="L49" i="1"/>
  <c r="M49" i="1"/>
  <c r="K50" i="1"/>
  <c r="L50" i="1"/>
  <c r="M50" i="1"/>
  <c r="K53" i="1"/>
  <c r="L53" i="1"/>
  <c r="M53" i="1"/>
  <c r="K54" i="1"/>
  <c r="L54" i="1"/>
  <c r="M54" i="1"/>
  <c r="K55" i="1"/>
  <c r="L55" i="1"/>
  <c r="M55" i="1"/>
  <c r="K56" i="1"/>
  <c r="L56" i="1"/>
  <c r="M56" i="1"/>
  <c r="K57" i="1"/>
  <c r="L57" i="1"/>
  <c r="M57" i="1"/>
  <c r="K58" i="1"/>
  <c r="L58" i="1"/>
  <c r="M58" i="1"/>
  <c r="K59" i="1"/>
  <c r="L59" i="1"/>
  <c r="M59" i="1"/>
  <c r="K60" i="1"/>
  <c r="L60" i="1"/>
  <c r="M60" i="1"/>
  <c r="K61" i="1"/>
  <c r="L61" i="1"/>
  <c r="M61" i="1"/>
  <c r="K62" i="1"/>
  <c r="L62" i="1"/>
  <c r="M62" i="1"/>
  <c r="K63" i="1"/>
  <c r="L63" i="1"/>
  <c r="M63" i="1"/>
  <c r="K64" i="1"/>
  <c r="L64" i="1"/>
  <c r="M64" i="1"/>
  <c r="K65" i="1"/>
  <c r="L65" i="1"/>
  <c r="M65" i="1"/>
  <c r="K66" i="1"/>
  <c r="L66" i="1"/>
  <c r="M66" i="1"/>
  <c r="K67" i="1"/>
  <c r="L67" i="1"/>
  <c r="M67" i="1"/>
  <c r="K68" i="1"/>
  <c r="L68" i="1"/>
  <c r="M68" i="1"/>
  <c r="K69" i="1"/>
  <c r="L69" i="1"/>
  <c r="M69" i="1"/>
  <c r="K70" i="1"/>
  <c r="L70" i="1"/>
  <c r="M70" i="1"/>
  <c r="K71" i="1"/>
  <c r="L71" i="1"/>
  <c r="M71" i="1"/>
  <c r="K72" i="1"/>
  <c r="L72" i="1"/>
  <c r="M72" i="1"/>
  <c r="K73" i="1"/>
  <c r="L73" i="1"/>
  <c r="M73" i="1"/>
  <c r="K74" i="1"/>
  <c r="L74" i="1"/>
  <c r="M74" i="1"/>
  <c r="K75" i="1"/>
  <c r="L75" i="1"/>
  <c r="M75" i="1"/>
  <c r="K76" i="1"/>
  <c r="L76" i="1"/>
  <c r="M76" i="1"/>
  <c r="K77" i="1"/>
  <c r="L77" i="1"/>
  <c r="M77" i="1"/>
  <c r="K78" i="1"/>
  <c r="L78" i="1"/>
  <c r="M78" i="1"/>
  <c r="K79" i="1"/>
  <c r="L79" i="1"/>
  <c r="M79" i="1"/>
  <c r="K80" i="1"/>
  <c r="L80" i="1"/>
  <c r="M80" i="1"/>
  <c r="K81" i="1"/>
  <c r="L81" i="1"/>
  <c r="M81" i="1"/>
  <c r="K82" i="1"/>
  <c r="L82" i="1"/>
  <c r="M82" i="1"/>
  <c r="K83" i="1"/>
  <c r="L83" i="1"/>
  <c r="M83" i="1"/>
  <c r="K84" i="1"/>
  <c r="L84" i="1"/>
  <c r="M84" i="1"/>
  <c r="K85" i="1"/>
  <c r="L85" i="1"/>
  <c r="M85" i="1"/>
  <c r="K86" i="1"/>
  <c r="L86" i="1"/>
  <c r="M86" i="1"/>
  <c r="K87" i="1"/>
  <c r="L87" i="1"/>
  <c r="M87" i="1"/>
  <c r="K88" i="1"/>
  <c r="L88" i="1"/>
  <c r="M88" i="1"/>
  <c r="K89" i="1"/>
  <c r="L89" i="1"/>
  <c r="M89" i="1"/>
  <c r="K90" i="1"/>
  <c r="L90" i="1"/>
  <c r="M90" i="1"/>
  <c r="K91" i="1"/>
  <c r="L91" i="1"/>
  <c r="M91" i="1"/>
  <c r="K92" i="1"/>
  <c r="L92" i="1"/>
  <c r="M92" i="1"/>
  <c r="K93" i="1"/>
  <c r="L93" i="1"/>
  <c r="M93" i="1"/>
  <c r="K94" i="1"/>
  <c r="L94" i="1"/>
  <c r="M94" i="1"/>
  <c r="K95" i="1"/>
  <c r="L95" i="1"/>
  <c r="M95" i="1"/>
  <c r="K96" i="1"/>
  <c r="L96" i="1"/>
  <c r="M96" i="1"/>
  <c r="K97" i="1"/>
  <c r="L97" i="1"/>
  <c r="M97" i="1"/>
  <c r="K98" i="1"/>
  <c r="L98" i="1"/>
  <c r="M98" i="1"/>
  <c r="K99" i="1"/>
  <c r="L99" i="1"/>
  <c r="M99" i="1"/>
  <c r="K100" i="1"/>
  <c r="L100" i="1"/>
  <c r="M100" i="1"/>
  <c r="K101" i="1"/>
  <c r="L101" i="1"/>
  <c r="M101" i="1"/>
  <c r="K102" i="1"/>
  <c r="L102" i="1"/>
  <c r="M102" i="1"/>
  <c r="K103" i="1"/>
  <c r="L103" i="1"/>
  <c r="M103" i="1"/>
  <c r="K104" i="1"/>
  <c r="L104" i="1"/>
  <c r="M104" i="1"/>
  <c r="K105" i="1"/>
  <c r="L105" i="1"/>
  <c r="M105" i="1"/>
  <c r="K106" i="1"/>
  <c r="L106" i="1"/>
  <c r="M106" i="1"/>
  <c r="K107" i="1"/>
  <c r="L107" i="1"/>
  <c r="M107" i="1"/>
  <c r="K108" i="1"/>
  <c r="L108" i="1"/>
  <c r="M108" i="1"/>
  <c r="K109" i="1"/>
  <c r="L109" i="1"/>
  <c r="M109" i="1"/>
  <c r="K110" i="1"/>
  <c r="L110" i="1"/>
  <c r="M110" i="1"/>
  <c r="K111" i="1"/>
  <c r="L111" i="1"/>
  <c r="M111" i="1"/>
  <c r="K112" i="1"/>
  <c r="L112" i="1"/>
  <c r="M112" i="1"/>
  <c r="K113" i="1"/>
  <c r="L113" i="1"/>
  <c r="M113" i="1"/>
  <c r="K114" i="1"/>
  <c r="L114" i="1"/>
  <c r="M114" i="1"/>
  <c r="K115" i="1"/>
  <c r="L115" i="1"/>
  <c r="M115" i="1"/>
  <c r="K116" i="1"/>
  <c r="L116" i="1"/>
  <c r="M116" i="1"/>
  <c r="K117" i="1"/>
  <c r="L117" i="1"/>
  <c r="M117" i="1"/>
  <c r="K118" i="1"/>
  <c r="L118" i="1"/>
  <c r="M118" i="1"/>
  <c r="K119" i="1"/>
  <c r="L119" i="1"/>
  <c r="M119" i="1"/>
  <c r="K120" i="1"/>
  <c r="L120" i="1"/>
  <c r="M120" i="1"/>
  <c r="K121" i="1"/>
  <c r="L121" i="1"/>
  <c r="M121" i="1"/>
  <c r="K122" i="1"/>
  <c r="L122" i="1"/>
  <c r="M122" i="1"/>
  <c r="K123" i="1"/>
  <c r="M123" i="1"/>
  <c r="B12" i="11" l="1"/>
  <c r="C10" i="11"/>
  <c r="D10" i="11"/>
  <c r="E10" i="11"/>
  <c r="F10" i="11"/>
  <c r="B29" i="11"/>
  <c r="C27" i="11"/>
  <c r="D27" i="11"/>
  <c r="E27" i="11"/>
  <c r="F27" i="1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B31" i="11" l="1"/>
  <c r="C29" i="11"/>
  <c r="D29" i="11"/>
  <c r="E29" i="11"/>
  <c r="F29" i="11"/>
  <c r="B14" i="11"/>
  <c r="C12" i="11"/>
  <c r="D12" i="11"/>
  <c r="E12" i="11"/>
  <c r="F12" i="11"/>
  <c r="J310" i="1"/>
  <c r="J339" i="1"/>
  <c r="B16" i="11" l="1"/>
  <c r="C14" i="11"/>
  <c r="D14" i="11"/>
  <c r="E14" i="11"/>
  <c r="F14" i="11"/>
  <c r="B33" i="11"/>
  <c r="C31" i="11"/>
  <c r="D31" i="11"/>
  <c r="E31" i="11"/>
  <c r="F31" i="11"/>
  <c r="M20" i="1"/>
  <c r="L20" i="1"/>
  <c r="K20" i="1"/>
  <c r="B35" i="11" l="1"/>
  <c r="C33" i="11"/>
  <c r="D33" i="11"/>
  <c r="E33" i="11"/>
  <c r="F33" i="11"/>
  <c r="B18" i="11"/>
  <c r="C16" i="11"/>
  <c r="D16" i="11"/>
  <c r="E16" i="11"/>
  <c r="F16" i="11"/>
  <c r="L19" i="1"/>
  <c r="L18" i="1"/>
  <c r="L17" i="1"/>
  <c r="L16" i="1"/>
  <c r="L15" i="1"/>
  <c r="L14" i="1"/>
  <c r="B20" i="11" l="1"/>
  <c r="C18" i="11"/>
  <c r="D18" i="11"/>
  <c r="E18" i="11"/>
  <c r="F18" i="11"/>
  <c r="B37" i="11"/>
  <c r="C35" i="11"/>
  <c r="D35" i="11"/>
  <c r="E35" i="11"/>
  <c r="F35" i="11"/>
  <c r="K9" i="1"/>
  <c r="K10" i="1"/>
  <c r="K11" i="1"/>
  <c r="K12" i="1"/>
  <c r="K13" i="1"/>
  <c r="K21" i="1"/>
  <c r="K22" i="1"/>
  <c r="K23" i="1"/>
  <c r="K24" i="1"/>
  <c r="K25" i="1"/>
  <c r="K26" i="1"/>
  <c r="K27" i="1"/>
  <c r="K28" i="1"/>
  <c r="K8" i="1"/>
  <c r="C37" i="11" l="1"/>
  <c r="D37" i="11"/>
  <c r="E37" i="11"/>
  <c r="F37" i="11"/>
  <c r="B39" i="11"/>
  <c r="B22" i="11"/>
  <c r="C20" i="11"/>
  <c r="D20" i="11"/>
  <c r="E20" i="11"/>
  <c r="F20" i="11"/>
  <c r="M9" i="1"/>
  <c r="M10" i="1"/>
  <c r="M11" i="1"/>
  <c r="M12" i="1"/>
  <c r="M13" i="1"/>
  <c r="M21" i="1"/>
  <c r="M22" i="1"/>
  <c r="M23" i="1"/>
  <c r="M24" i="1"/>
  <c r="M25" i="1"/>
  <c r="M26" i="1"/>
  <c r="M27" i="1"/>
  <c r="M28" i="1"/>
  <c r="L9" i="1"/>
  <c r="L10" i="1"/>
  <c r="L11" i="1"/>
  <c r="L12" i="1"/>
  <c r="L13" i="1"/>
  <c r="L21" i="1"/>
  <c r="L22" i="1"/>
  <c r="L23" i="1"/>
  <c r="L24" i="1"/>
  <c r="L25" i="1"/>
  <c r="L26" i="1"/>
  <c r="L27" i="1"/>
  <c r="L28" i="1"/>
  <c r="B24" i="11" l="1"/>
  <c r="C22" i="11"/>
  <c r="D22" i="11"/>
  <c r="E22" i="11"/>
  <c r="F22" i="11"/>
  <c r="C39" i="11"/>
  <c r="D39" i="11"/>
  <c r="B41" i="11"/>
  <c r="E39" i="11"/>
  <c r="F39" i="11"/>
  <c r="M8" i="1"/>
  <c r="L8" i="1"/>
  <c r="B43" i="11" l="1"/>
  <c r="C41" i="11"/>
  <c r="D41" i="11"/>
  <c r="E41" i="11"/>
  <c r="F41" i="11"/>
  <c r="C24" i="11"/>
  <c r="D24" i="11"/>
  <c r="E24" i="11"/>
  <c r="F24" i="11"/>
  <c r="B26" i="11"/>
  <c r="Q296" i="8"/>
  <c r="R296" i="8" s="1"/>
  <c r="N296" i="8"/>
  <c r="O296" i="8" s="1"/>
  <c r="P296" i="8" s="1"/>
  <c r="Q295" i="8"/>
  <c r="R295" i="8" s="1"/>
  <c r="N295" i="8"/>
  <c r="O295" i="8" s="1"/>
  <c r="P295" i="8" s="1"/>
  <c r="Q294" i="8"/>
  <c r="R294" i="8" s="1"/>
  <c r="N294" i="8"/>
  <c r="O294" i="8" s="1"/>
  <c r="P294" i="8" s="1"/>
  <c r="Q293" i="8"/>
  <c r="R293" i="8" s="1"/>
  <c r="N293" i="8"/>
  <c r="O293" i="8" s="1"/>
  <c r="P293" i="8" s="1"/>
  <c r="Q292" i="8"/>
  <c r="R292" i="8" s="1"/>
  <c r="N292" i="8"/>
  <c r="O292" i="8" s="1"/>
  <c r="P292" i="8" s="1"/>
  <c r="Q291" i="8"/>
  <c r="R291" i="8" s="1"/>
  <c r="N291" i="8"/>
  <c r="O291" i="8" s="1"/>
  <c r="P291" i="8" s="1"/>
  <c r="Q290" i="8"/>
  <c r="R290" i="8" s="1"/>
  <c r="N290" i="8"/>
  <c r="O290" i="8" s="1"/>
  <c r="P290" i="8" s="1"/>
  <c r="Q289" i="8"/>
  <c r="R289" i="8" s="1"/>
  <c r="N289" i="8"/>
  <c r="O289" i="8" s="1"/>
  <c r="P289" i="8" s="1"/>
  <c r="Q288" i="8"/>
  <c r="R288" i="8" s="1"/>
  <c r="N288" i="8"/>
  <c r="O288" i="8" s="1"/>
  <c r="P288" i="8" s="1"/>
  <c r="Q287" i="8"/>
  <c r="R287" i="8" s="1"/>
  <c r="N287" i="8"/>
  <c r="O287" i="8" s="1"/>
  <c r="P287" i="8" s="1"/>
  <c r="Q286" i="8"/>
  <c r="R286" i="8" s="1"/>
  <c r="N286" i="8"/>
  <c r="O286" i="8" s="1"/>
  <c r="P286" i="8" s="1"/>
  <c r="Q285" i="8"/>
  <c r="R285" i="8" s="1"/>
  <c r="N285" i="8"/>
  <c r="O285" i="8" s="1"/>
  <c r="P285" i="8" s="1"/>
  <c r="Q284" i="8"/>
  <c r="R284" i="8" s="1"/>
  <c r="N284" i="8"/>
  <c r="O284" i="8" s="1"/>
  <c r="P284" i="8" s="1"/>
  <c r="Q283" i="8"/>
  <c r="R283" i="8" s="1"/>
  <c r="N283" i="8"/>
  <c r="O283" i="8" s="1"/>
  <c r="P283" i="8" s="1"/>
  <c r="Q282" i="8"/>
  <c r="R282" i="8" s="1"/>
  <c r="N282" i="8"/>
  <c r="O282" i="8" s="1"/>
  <c r="P282" i="8" s="1"/>
  <c r="Q281" i="8"/>
  <c r="R281" i="8" s="1"/>
  <c r="N281" i="8"/>
  <c r="O281" i="8" s="1"/>
  <c r="P281" i="8" s="1"/>
  <c r="Q280" i="8"/>
  <c r="R280" i="8" s="1"/>
  <c r="N280" i="8"/>
  <c r="O280" i="8" s="1"/>
  <c r="P280" i="8" s="1"/>
  <c r="Q279" i="8"/>
  <c r="R279" i="8" s="1"/>
  <c r="N279" i="8"/>
  <c r="O279" i="8" s="1"/>
  <c r="P279" i="8" s="1"/>
  <c r="Q278" i="8"/>
  <c r="R278" i="8" s="1"/>
  <c r="N278" i="8"/>
  <c r="O278" i="8" s="1"/>
  <c r="P278" i="8" s="1"/>
  <c r="Q277" i="8"/>
  <c r="R277" i="8" s="1"/>
  <c r="N277" i="8"/>
  <c r="O277" i="8" s="1"/>
  <c r="P277" i="8" s="1"/>
  <c r="Q276" i="8"/>
  <c r="R276" i="8" s="1"/>
  <c r="N276" i="8"/>
  <c r="O276" i="8" s="1"/>
  <c r="P276" i="8" s="1"/>
  <c r="Q275" i="8"/>
  <c r="R275" i="8" s="1"/>
  <c r="O275" i="8"/>
  <c r="P275" i="8" s="1"/>
  <c r="N275" i="8"/>
  <c r="Q274" i="8"/>
  <c r="R274" i="8" s="1"/>
  <c r="N274" i="8"/>
  <c r="O274" i="8" s="1"/>
  <c r="P274" i="8" s="1"/>
  <c r="Q273" i="8"/>
  <c r="R273" i="8" s="1"/>
  <c r="N273" i="8"/>
  <c r="O273" i="8" s="1"/>
  <c r="P273" i="8" s="1"/>
  <c r="Q272" i="8"/>
  <c r="R272" i="8" s="1"/>
  <c r="N272" i="8"/>
  <c r="O272" i="8" s="1"/>
  <c r="P272" i="8" s="1"/>
  <c r="Q271" i="8"/>
  <c r="R271" i="8" s="1"/>
  <c r="N271" i="8"/>
  <c r="O271" i="8" s="1"/>
  <c r="P271" i="8" s="1"/>
  <c r="Q270" i="8"/>
  <c r="R270" i="8" s="1"/>
  <c r="N270" i="8"/>
  <c r="O270" i="8" s="1"/>
  <c r="P270" i="8" s="1"/>
  <c r="Q269" i="8"/>
  <c r="R269" i="8" s="1"/>
  <c r="N269" i="8"/>
  <c r="O269" i="8" s="1"/>
  <c r="P269" i="8" s="1"/>
  <c r="Q268" i="8"/>
  <c r="R268" i="8" s="1"/>
  <c r="N268" i="8"/>
  <c r="O268" i="8" s="1"/>
  <c r="P268" i="8" s="1"/>
  <c r="Q267" i="8"/>
  <c r="R267" i="8" s="1"/>
  <c r="N267" i="8"/>
  <c r="O267" i="8" s="1"/>
  <c r="P267" i="8" s="1"/>
  <c r="Q266" i="8"/>
  <c r="R266" i="8" s="1"/>
  <c r="N266" i="8"/>
  <c r="O266" i="8" s="1"/>
  <c r="P266" i="8" s="1"/>
  <c r="Q265" i="8"/>
  <c r="R265" i="8" s="1"/>
  <c r="N265" i="8"/>
  <c r="O265" i="8" s="1"/>
  <c r="P265" i="8" s="1"/>
  <c r="Q264" i="8"/>
  <c r="R264" i="8" s="1"/>
  <c r="N264" i="8"/>
  <c r="O264" i="8" s="1"/>
  <c r="P264" i="8" s="1"/>
  <c r="Q263" i="8"/>
  <c r="R263" i="8" s="1"/>
  <c r="N263" i="8"/>
  <c r="O263" i="8" s="1"/>
  <c r="P263" i="8" s="1"/>
  <c r="Q262" i="8"/>
  <c r="R262" i="8" s="1"/>
  <c r="N262" i="8"/>
  <c r="O262" i="8" s="1"/>
  <c r="P262" i="8" s="1"/>
  <c r="Q261" i="8"/>
  <c r="R261" i="8" s="1"/>
  <c r="N261" i="8"/>
  <c r="O261" i="8" s="1"/>
  <c r="P261" i="8" s="1"/>
  <c r="Q260" i="8"/>
  <c r="R260" i="8" s="1"/>
  <c r="N260" i="8"/>
  <c r="O260" i="8" s="1"/>
  <c r="P260" i="8" s="1"/>
  <c r="Q259" i="8"/>
  <c r="R259" i="8" s="1"/>
  <c r="N259" i="8"/>
  <c r="O259" i="8" s="1"/>
  <c r="P259" i="8" s="1"/>
  <c r="Q258" i="8"/>
  <c r="R258" i="8" s="1"/>
  <c r="N258" i="8"/>
  <c r="O258" i="8" s="1"/>
  <c r="P258" i="8" s="1"/>
  <c r="Q257" i="8"/>
  <c r="R257" i="8" s="1"/>
  <c r="N257" i="8"/>
  <c r="O257" i="8" s="1"/>
  <c r="P257" i="8" s="1"/>
  <c r="Q256" i="8"/>
  <c r="R256" i="8" s="1"/>
  <c r="N256" i="8"/>
  <c r="O256" i="8" s="1"/>
  <c r="P256" i="8" s="1"/>
  <c r="Q255" i="8"/>
  <c r="R255" i="8" s="1"/>
  <c r="N255" i="8"/>
  <c r="O255" i="8" s="1"/>
  <c r="P255" i="8" s="1"/>
  <c r="Q254" i="8"/>
  <c r="R254" i="8" s="1"/>
  <c r="N254" i="8"/>
  <c r="O254" i="8" s="1"/>
  <c r="P254" i="8" s="1"/>
  <c r="Q253" i="8"/>
  <c r="R253" i="8" s="1"/>
  <c r="N253" i="8"/>
  <c r="O253" i="8" s="1"/>
  <c r="P253" i="8" s="1"/>
  <c r="Q252" i="8"/>
  <c r="R252" i="8" s="1"/>
  <c r="N252" i="8"/>
  <c r="O252" i="8" s="1"/>
  <c r="P252" i="8" s="1"/>
  <c r="Q251" i="8"/>
  <c r="R251" i="8" s="1"/>
  <c r="N251" i="8"/>
  <c r="O251" i="8" s="1"/>
  <c r="P251" i="8" s="1"/>
  <c r="Q250" i="8"/>
  <c r="R250" i="8" s="1"/>
  <c r="N250" i="8"/>
  <c r="O250" i="8" s="1"/>
  <c r="P250" i="8" s="1"/>
  <c r="Q249" i="8"/>
  <c r="R249" i="8" s="1"/>
  <c r="N249" i="8"/>
  <c r="O249" i="8" s="1"/>
  <c r="P249" i="8" s="1"/>
  <c r="Q248" i="8"/>
  <c r="R248" i="8" s="1"/>
  <c r="N248" i="8"/>
  <c r="O248" i="8" s="1"/>
  <c r="P248" i="8" s="1"/>
  <c r="Q247" i="8"/>
  <c r="R247" i="8" s="1"/>
  <c r="N247" i="8"/>
  <c r="O247" i="8" s="1"/>
  <c r="P247" i="8" s="1"/>
  <c r="Q246" i="8"/>
  <c r="R246" i="8" s="1"/>
  <c r="N246" i="8"/>
  <c r="O246" i="8" s="1"/>
  <c r="P246" i="8" s="1"/>
  <c r="Q245" i="8"/>
  <c r="R245" i="8" s="1"/>
  <c r="N245" i="8"/>
  <c r="O245" i="8" s="1"/>
  <c r="P245" i="8" s="1"/>
  <c r="Q244" i="8"/>
  <c r="R244" i="8" s="1"/>
  <c r="N244" i="8"/>
  <c r="O244" i="8" s="1"/>
  <c r="P244" i="8" s="1"/>
  <c r="Q243" i="8"/>
  <c r="R243" i="8" s="1"/>
  <c r="N243" i="8"/>
  <c r="O243" i="8" s="1"/>
  <c r="P243" i="8" s="1"/>
  <c r="Q242" i="8"/>
  <c r="R242" i="8" s="1"/>
  <c r="N242" i="8"/>
  <c r="O242" i="8" s="1"/>
  <c r="P242" i="8" s="1"/>
  <c r="Q241" i="8"/>
  <c r="R241" i="8" s="1"/>
  <c r="N241" i="8"/>
  <c r="O241" i="8" s="1"/>
  <c r="P241" i="8" s="1"/>
  <c r="Q240" i="8"/>
  <c r="R240" i="8" s="1"/>
  <c r="N240" i="8"/>
  <c r="O240" i="8" s="1"/>
  <c r="P240" i="8" s="1"/>
  <c r="Q239" i="8"/>
  <c r="R239" i="8" s="1"/>
  <c r="N239" i="8"/>
  <c r="O239" i="8" s="1"/>
  <c r="P239" i="8" s="1"/>
  <c r="Q238" i="8"/>
  <c r="R238" i="8" s="1"/>
  <c r="N238" i="8"/>
  <c r="O238" i="8" s="1"/>
  <c r="P238" i="8" s="1"/>
  <c r="Q237" i="8"/>
  <c r="R237" i="8" s="1"/>
  <c r="N237" i="8"/>
  <c r="O237" i="8" s="1"/>
  <c r="P237" i="8" s="1"/>
  <c r="Q236" i="8"/>
  <c r="R236" i="8" s="1"/>
  <c r="N236" i="8"/>
  <c r="O236" i="8" s="1"/>
  <c r="P236" i="8" s="1"/>
  <c r="Q235" i="8"/>
  <c r="R235" i="8" s="1"/>
  <c r="N235" i="8"/>
  <c r="O235" i="8" s="1"/>
  <c r="P235" i="8" s="1"/>
  <c r="Q234" i="8"/>
  <c r="R234" i="8" s="1"/>
  <c r="N234" i="8"/>
  <c r="O234" i="8" s="1"/>
  <c r="P234" i="8" s="1"/>
  <c r="Q233" i="8"/>
  <c r="R233" i="8" s="1"/>
  <c r="N233" i="8"/>
  <c r="O233" i="8" s="1"/>
  <c r="P233" i="8" s="1"/>
  <c r="Q232" i="8"/>
  <c r="R232" i="8" s="1"/>
  <c r="N232" i="8"/>
  <c r="O232" i="8" s="1"/>
  <c r="P232" i="8" s="1"/>
  <c r="Q231" i="8"/>
  <c r="R231" i="8" s="1"/>
  <c r="N231" i="8"/>
  <c r="O231" i="8" s="1"/>
  <c r="P231" i="8" s="1"/>
  <c r="Q230" i="8"/>
  <c r="R230" i="8" s="1"/>
  <c r="N230" i="8"/>
  <c r="O230" i="8" s="1"/>
  <c r="P230" i="8" s="1"/>
  <c r="Q229" i="8"/>
  <c r="R229" i="8" s="1"/>
  <c r="N229" i="8"/>
  <c r="O229" i="8" s="1"/>
  <c r="P229" i="8" s="1"/>
  <c r="Q228" i="8"/>
  <c r="R228" i="8" s="1"/>
  <c r="N228" i="8"/>
  <c r="O228" i="8" s="1"/>
  <c r="P228" i="8" s="1"/>
  <c r="Q227" i="8"/>
  <c r="R227" i="8" s="1"/>
  <c r="N227" i="8"/>
  <c r="O227" i="8" s="1"/>
  <c r="P227" i="8" s="1"/>
  <c r="Q226" i="8"/>
  <c r="R226" i="8" s="1"/>
  <c r="N226" i="8"/>
  <c r="O226" i="8" s="1"/>
  <c r="P226" i="8" s="1"/>
  <c r="Q225" i="8"/>
  <c r="R225" i="8" s="1"/>
  <c r="N225" i="8"/>
  <c r="O225" i="8" s="1"/>
  <c r="P225" i="8" s="1"/>
  <c r="Q224" i="8"/>
  <c r="R224" i="8" s="1"/>
  <c r="N224" i="8"/>
  <c r="O224" i="8" s="1"/>
  <c r="P224" i="8" s="1"/>
  <c r="Q223" i="8"/>
  <c r="R223" i="8" s="1"/>
  <c r="N223" i="8"/>
  <c r="O223" i="8" s="1"/>
  <c r="P223" i="8" s="1"/>
  <c r="Q222" i="8"/>
  <c r="R222" i="8" s="1"/>
  <c r="N222" i="8"/>
  <c r="O222" i="8" s="1"/>
  <c r="P222" i="8" s="1"/>
  <c r="Q221" i="8"/>
  <c r="R221" i="8" s="1"/>
  <c r="N221" i="8"/>
  <c r="O221" i="8" s="1"/>
  <c r="P221" i="8" s="1"/>
  <c r="Q220" i="8"/>
  <c r="R220" i="8" s="1"/>
  <c r="N220" i="8"/>
  <c r="O220" i="8" s="1"/>
  <c r="P220" i="8" s="1"/>
  <c r="Q219" i="8"/>
  <c r="R219" i="8" s="1"/>
  <c r="N219" i="8"/>
  <c r="O219" i="8" s="1"/>
  <c r="P219" i="8" s="1"/>
  <c r="Q218" i="8"/>
  <c r="R218" i="8" s="1"/>
  <c r="N218" i="8"/>
  <c r="O218" i="8" s="1"/>
  <c r="P218" i="8" s="1"/>
  <c r="Q217" i="8"/>
  <c r="R217" i="8" s="1"/>
  <c r="N217" i="8"/>
  <c r="O217" i="8" s="1"/>
  <c r="P217" i="8" s="1"/>
  <c r="Q216" i="8"/>
  <c r="R216" i="8" s="1"/>
  <c r="N216" i="8"/>
  <c r="O216" i="8" s="1"/>
  <c r="P216" i="8" s="1"/>
  <c r="Q215" i="8"/>
  <c r="R215" i="8" s="1"/>
  <c r="N215" i="8"/>
  <c r="O215" i="8" s="1"/>
  <c r="P215" i="8" s="1"/>
  <c r="Q214" i="8"/>
  <c r="R214" i="8" s="1"/>
  <c r="N214" i="8"/>
  <c r="O214" i="8" s="1"/>
  <c r="P214" i="8" s="1"/>
  <c r="Q213" i="8"/>
  <c r="R213" i="8" s="1"/>
  <c r="N213" i="8"/>
  <c r="O213" i="8" s="1"/>
  <c r="P213" i="8" s="1"/>
  <c r="Q212" i="8"/>
  <c r="R212" i="8" s="1"/>
  <c r="N212" i="8"/>
  <c r="O212" i="8" s="1"/>
  <c r="P212" i="8" s="1"/>
  <c r="Q211" i="8"/>
  <c r="R211" i="8" s="1"/>
  <c r="N211" i="8"/>
  <c r="O211" i="8" s="1"/>
  <c r="P211" i="8" s="1"/>
  <c r="Q210" i="8"/>
  <c r="R210" i="8" s="1"/>
  <c r="N210" i="8"/>
  <c r="O210" i="8" s="1"/>
  <c r="P210" i="8" s="1"/>
  <c r="Q209" i="8"/>
  <c r="R209" i="8" s="1"/>
  <c r="N209" i="8"/>
  <c r="O209" i="8" s="1"/>
  <c r="P209" i="8" s="1"/>
  <c r="Q208" i="8"/>
  <c r="R208" i="8" s="1"/>
  <c r="N208" i="8"/>
  <c r="O208" i="8" s="1"/>
  <c r="P208" i="8" s="1"/>
  <c r="Q207" i="8"/>
  <c r="R207" i="8" s="1"/>
  <c r="N207" i="8"/>
  <c r="O207" i="8" s="1"/>
  <c r="P207" i="8" s="1"/>
  <c r="Q206" i="8"/>
  <c r="R206" i="8" s="1"/>
  <c r="N206" i="8"/>
  <c r="O206" i="8" s="1"/>
  <c r="P206" i="8" s="1"/>
  <c r="Q205" i="8"/>
  <c r="R205" i="8" s="1"/>
  <c r="N205" i="8"/>
  <c r="O205" i="8" s="1"/>
  <c r="P205" i="8" s="1"/>
  <c r="Q204" i="8"/>
  <c r="R204" i="8" s="1"/>
  <c r="N204" i="8"/>
  <c r="O204" i="8" s="1"/>
  <c r="P204" i="8" s="1"/>
  <c r="Q203" i="8"/>
  <c r="R203" i="8" s="1"/>
  <c r="N203" i="8"/>
  <c r="O203" i="8" s="1"/>
  <c r="P203" i="8" s="1"/>
  <c r="Q202" i="8"/>
  <c r="R202" i="8" s="1"/>
  <c r="N202" i="8"/>
  <c r="O202" i="8" s="1"/>
  <c r="P202" i="8" s="1"/>
  <c r="Q201" i="8"/>
  <c r="R201" i="8" s="1"/>
  <c r="N201" i="8"/>
  <c r="O201" i="8" s="1"/>
  <c r="P201" i="8" s="1"/>
  <c r="Q200" i="8"/>
  <c r="R200" i="8" s="1"/>
  <c r="N200" i="8"/>
  <c r="O200" i="8" s="1"/>
  <c r="P200" i="8" s="1"/>
  <c r="Q199" i="8"/>
  <c r="R199" i="8" s="1"/>
  <c r="N199" i="8"/>
  <c r="O199" i="8" s="1"/>
  <c r="P199" i="8" s="1"/>
  <c r="Q198" i="8"/>
  <c r="R198" i="8" s="1"/>
  <c r="N198" i="8"/>
  <c r="O198" i="8" s="1"/>
  <c r="P198" i="8" s="1"/>
  <c r="Q197" i="8"/>
  <c r="R197" i="8" s="1"/>
  <c r="N197" i="8"/>
  <c r="O197" i="8" s="1"/>
  <c r="P197" i="8" s="1"/>
  <c r="Q196" i="8"/>
  <c r="R196" i="8" s="1"/>
  <c r="N196" i="8"/>
  <c r="O196" i="8" s="1"/>
  <c r="P196" i="8" s="1"/>
  <c r="Q195" i="8"/>
  <c r="R195" i="8" s="1"/>
  <c r="N195" i="8"/>
  <c r="O195" i="8" s="1"/>
  <c r="P195" i="8" s="1"/>
  <c r="B195" i="8"/>
  <c r="B246" i="8" s="1"/>
  <c r="G246" i="8" s="1"/>
  <c r="Q194" i="8"/>
  <c r="R194" i="8" s="1"/>
  <c r="N194" i="8"/>
  <c r="O194" i="8" s="1"/>
  <c r="P194" i="8" s="1"/>
  <c r="Q193" i="8"/>
  <c r="R193" i="8" s="1"/>
  <c r="N193" i="8"/>
  <c r="O193" i="8" s="1"/>
  <c r="P193" i="8" s="1"/>
  <c r="Q192" i="8"/>
  <c r="R192" i="8" s="1"/>
  <c r="N192" i="8"/>
  <c r="O192" i="8" s="1"/>
  <c r="P192" i="8" s="1"/>
  <c r="Q191" i="8"/>
  <c r="R191" i="8" s="1"/>
  <c r="N191" i="8"/>
  <c r="O191" i="8" s="1"/>
  <c r="P191" i="8" s="1"/>
  <c r="Q190" i="8"/>
  <c r="R190" i="8" s="1"/>
  <c r="N190" i="8"/>
  <c r="O190" i="8" s="1"/>
  <c r="P190" i="8" s="1"/>
  <c r="Q189" i="8"/>
  <c r="R189" i="8" s="1"/>
  <c r="N189" i="8"/>
  <c r="O189" i="8" s="1"/>
  <c r="P189" i="8" s="1"/>
  <c r="Q188" i="8"/>
  <c r="R188" i="8" s="1"/>
  <c r="N188" i="8"/>
  <c r="O188" i="8" s="1"/>
  <c r="P188" i="8" s="1"/>
  <c r="Q187" i="8"/>
  <c r="R187" i="8" s="1"/>
  <c r="N187" i="8"/>
  <c r="O187" i="8" s="1"/>
  <c r="P187" i="8" s="1"/>
  <c r="Q186" i="8"/>
  <c r="R186" i="8" s="1"/>
  <c r="N186" i="8"/>
  <c r="O186" i="8" s="1"/>
  <c r="P186" i="8" s="1"/>
  <c r="Q185" i="8"/>
  <c r="R185" i="8" s="1"/>
  <c r="N185" i="8"/>
  <c r="O185" i="8" s="1"/>
  <c r="P185" i="8" s="1"/>
  <c r="Q184" i="8"/>
  <c r="R184" i="8" s="1"/>
  <c r="N184" i="8"/>
  <c r="O184" i="8" s="1"/>
  <c r="P184" i="8" s="1"/>
  <c r="Q183" i="8"/>
  <c r="R183" i="8" s="1"/>
  <c r="N183" i="8"/>
  <c r="O183" i="8" s="1"/>
  <c r="P183" i="8" s="1"/>
  <c r="Q182" i="8"/>
  <c r="R182" i="8" s="1"/>
  <c r="N182" i="8"/>
  <c r="O182" i="8" s="1"/>
  <c r="P182" i="8" s="1"/>
  <c r="Q181" i="8"/>
  <c r="R181" i="8" s="1"/>
  <c r="N181" i="8"/>
  <c r="O181" i="8" s="1"/>
  <c r="P181" i="8" s="1"/>
  <c r="Q180" i="8"/>
  <c r="R180" i="8" s="1"/>
  <c r="N180" i="8"/>
  <c r="O180" i="8" s="1"/>
  <c r="P180" i="8" s="1"/>
  <c r="Q179" i="8"/>
  <c r="R179" i="8" s="1"/>
  <c r="N179" i="8"/>
  <c r="O179" i="8" s="1"/>
  <c r="P179" i="8" s="1"/>
  <c r="Q178" i="8"/>
  <c r="R178" i="8" s="1"/>
  <c r="N178" i="8"/>
  <c r="O178" i="8" s="1"/>
  <c r="P178" i="8" s="1"/>
  <c r="Q177" i="8"/>
  <c r="R177" i="8" s="1"/>
  <c r="N177" i="8"/>
  <c r="O177" i="8" s="1"/>
  <c r="P177" i="8" s="1"/>
  <c r="Q176" i="8"/>
  <c r="R176" i="8" s="1"/>
  <c r="N176" i="8"/>
  <c r="O176" i="8" s="1"/>
  <c r="P176" i="8" s="1"/>
  <c r="Q175" i="8"/>
  <c r="R175" i="8" s="1"/>
  <c r="N175" i="8"/>
  <c r="O175" i="8" s="1"/>
  <c r="P175" i="8" s="1"/>
  <c r="Q174" i="8"/>
  <c r="R174" i="8" s="1"/>
  <c r="N174" i="8"/>
  <c r="O174" i="8" s="1"/>
  <c r="P174" i="8" s="1"/>
  <c r="Q173" i="8"/>
  <c r="R173" i="8" s="1"/>
  <c r="N173" i="8"/>
  <c r="O173" i="8" s="1"/>
  <c r="P173" i="8" s="1"/>
  <c r="Q172" i="8"/>
  <c r="R172" i="8" s="1"/>
  <c r="N172" i="8"/>
  <c r="O172" i="8" s="1"/>
  <c r="P172" i="8" s="1"/>
  <c r="Q171" i="8"/>
  <c r="R171" i="8" s="1"/>
  <c r="N171" i="8"/>
  <c r="O171" i="8" s="1"/>
  <c r="P171" i="8" s="1"/>
  <c r="Q170" i="8"/>
  <c r="R170" i="8" s="1"/>
  <c r="N170" i="8"/>
  <c r="O170" i="8" s="1"/>
  <c r="P170" i="8" s="1"/>
  <c r="Q169" i="8"/>
  <c r="R169" i="8" s="1"/>
  <c r="N169" i="8"/>
  <c r="O169" i="8" s="1"/>
  <c r="P169" i="8" s="1"/>
  <c r="Q168" i="8"/>
  <c r="R168" i="8" s="1"/>
  <c r="N168" i="8"/>
  <c r="O168" i="8" s="1"/>
  <c r="P168" i="8" s="1"/>
  <c r="Q167" i="8"/>
  <c r="R167" i="8" s="1"/>
  <c r="N167" i="8"/>
  <c r="O167" i="8" s="1"/>
  <c r="P167" i="8" s="1"/>
  <c r="Q166" i="8"/>
  <c r="R166" i="8" s="1"/>
  <c r="N166" i="8"/>
  <c r="O166" i="8" s="1"/>
  <c r="P166" i="8" s="1"/>
  <c r="Q165" i="8"/>
  <c r="R165" i="8" s="1"/>
  <c r="N165" i="8"/>
  <c r="O165" i="8" s="1"/>
  <c r="P165" i="8" s="1"/>
  <c r="Q164" i="8"/>
  <c r="R164" i="8" s="1"/>
  <c r="N164" i="8"/>
  <c r="O164" i="8" s="1"/>
  <c r="P164" i="8" s="1"/>
  <c r="Q163" i="8"/>
  <c r="R163" i="8" s="1"/>
  <c r="N163" i="8"/>
  <c r="O163" i="8" s="1"/>
  <c r="P163" i="8" s="1"/>
  <c r="Q162" i="8"/>
  <c r="R162" i="8" s="1"/>
  <c r="N162" i="8"/>
  <c r="O162" i="8" s="1"/>
  <c r="P162" i="8" s="1"/>
  <c r="Q161" i="8"/>
  <c r="R161" i="8" s="1"/>
  <c r="N161" i="8"/>
  <c r="O161" i="8" s="1"/>
  <c r="P161" i="8" s="1"/>
  <c r="Q160" i="8"/>
  <c r="R160" i="8" s="1"/>
  <c r="N160" i="8"/>
  <c r="O160" i="8" s="1"/>
  <c r="P160" i="8" s="1"/>
  <c r="Q159" i="8"/>
  <c r="R159" i="8" s="1"/>
  <c r="N159" i="8"/>
  <c r="O159" i="8" s="1"/>
  <c r="P159" i="8" s="1"/>
  <c r="Q158" i="8"/>
  <c r="R158" i="8" s="1"/>
  <c r="N158" i="8"/>
  <c r="O158" i="8" s="1"/>
  <c r="P158" i="8" s="1"/>
  <c r="Q157" i="8"/>
  <c r="R157" i="8" s="1"/>
  <c r="N157" i="8"/>
  <c r="O157" i="8" s="1"/>
  <c r="P157" i="8" s="1"/>
  <c r="Q156" i="8"/>
  <c r="R156" i="8" s="1"/>
  <c r="N156" i="8"/>
  <c r="O156" i="8" s="1"/>
  <c r="P156" i="8" s="1"/>
  <c r="Q155" i="8"/>
  <c r="R155" i="8" s="1"/>
  <c r="N155" i="8"/>
  <c r="O155" i="8" s="1"/>
  <c r="P155" i="8" s="1"/>
  <c r="Q154" i="8"/>
  <c r="R154" i="8" s="1"/>
  <c r="N154" i="8"/>
  <c r="O154" i="8" s="1"/>
  <c r="P154" i="8" s="1"/>
  <c r="Q153" i="8"/>
  <c r="R153" i="8" s="1"/>
  <c r="N153" i="8"/>
  <c r="O153" i="8" s="1"/>
  <c r="P153" i="8" s="1"/>
  <c r="Q152" i="8"/>
  <c r="R152" i="8" s="1"/>
  <c r="N152" i="8"/>
  <c r="O152" i="8" s="1"/>
  <c r="P152" i="8" s="1"/>
  <c r="Q151" i="8"/>
  <c r="R151" i="8" s="1"/>
  <c r="N151" i="8"/>
  <c r="O151" i="8" s="1"/>
  <c r="P151" i="8" s="1"/>
  <c r="Q150" i="8"/>
  <c r="R150" i="8" s="1"/>
  <c r="N150" i="8"/>
  <c r="O150" i="8" s="1"/>
  <c r="P150" i="8" s="1"/>
  <c r="Q149" i="8"/>
  <c r="R149" i="8" s="1"/>
  <c r="N149" i="8"/>
  <c r="O149" i="8" s="1"/>
  <c r="P149" i="8" s="1"/>
  <c r="Q148" i="8"/>
  <c r="R148" i="8" s="1"/>
  <c r="N148" i="8"/>
  <c r="O148" i="8" s="1"/>
  <c r="P148" i="8" s="1"/>
  <c r="Q147" i="8"/>
  <c r="R147" i="8" s="1"/>
  <c r="N147" i="8"/>
  <c r="O147" i="8" s="1"/>
  <c r="P147" i="8" s="1"/>
  <c r="Q146" i="8"/>
  <c r="R146" i="8" s="1"/>
  <c r="N146" i="8"/>
  <c r="O146" i="8" s="1"/>
  <c r="P146" i="8" s="1"/>
  <c r="Q145" i="8"/>
  <c r="R145" i="8" s="1"/>
  <c r="N145" i="8"/>
  <c r="O145" i="8" s="1"/>
  <c r="P145" i="8" s="1"/>
  <c r="B145" i="8"/>
  <c r="Q144" i="8"/>
  <c r="R144" i="8" s="1"/>
  <c r="N144" i="8"/>
  <c r="O144" i="8" s="1"/>
  <c r="P144" i="8" s="1"/>
  <c r="G144" i="8"/>
  <c r="Q143" i="8"/>
  <c r="R143" i="8" s="1"/>
  <c r="N143" i="8"/>
  <c r="O143" i="8" s="1"/>
  <c r="P143" i="8" s="1"/>
  <c r="G143" i="8"/>
  <c r="Q142" i="8"/>
  <c r="R142" i="8" s="1"/>
  <c r="N142" i="8"/>
  <c r="O142" i="8" s="1"/>
  <c r="P142" i="8" s="1"/>
  <c r="G142" i="8"/>
  <c r="Q141" i="8"/>
  <c r="R141" i="8" s="1"/>
  <c r="N141" i="8"/>
  <c r="O141" i="8" s="1"/>
  <c r="P141" i="8" s="1"/>
  <c r="G141" i="8"/>
  <c r="Q140" i="8"/>
  <c r="R140" i="8" s="1"/>
  <c r="N140" i="8"/>
  <c r="O140" i="8" s="1"/>
  <c r="P140" i="8" s="1"/>
  <c r="G140" i="8"/>
  <c r="Q139" i="8"/>
  <c r="R139" i="8" s="1"/>
  <c r="N139" i="8"/>
  <c r="O139" i="8" s="1"/>
  <c r="P139" i="8" s="1"/>
  <c r="G139" i="8"/>
  <c r="Q138" i="8"/>
  <c r="R138" i="8" s="1"/>
  <c r="N138" i="8"/>
  <c r="O138" i="8" s="1"/>
  <c r="P138" i="8" s="1"/>
  <c r="G138" i="8"/>
  <c r="Q137" i="8"/>
  <c r="R137" i="8" s="1"/>
  <c r="N137" i="8"/>
  <c r="O137" i="8" s="1"/>
  <c r="P137" i="8" s="1"/>
  <c r="G137" i="8"/>
  <c r="Q136" i="8"/>
  <c r="R136" i="8" s="1"/>
  <c r="N136" i="8"/>
  <c r="O136" i="8" s="1"/>
  <c r="P136" i="8" s="1"/>
  <c r="G136" i="8"/>
  <c r="Q135" i="8"/>
  <c r="R135" i="8" s="1"/>
  <c r="N135" i="8"/>
  <c r="O135" i="8" s="1"/>
  <c r="P135" i="8" s="1"/>
  <c r="G135" i="8"/>
  <c r="Q134" i="8"/>
  <c r="R134" i="8" s="1"/>
  <c r="N134" i="8"/>
  <c r="O134" i="8" s="1"/>
  <c r="P134" i="8" s="1"/>
  <c r="G134" i="8"/>
  <c r="Q133" i="8"/>
  <c r="R133" i="8" s="1"/>
  <c r="N133" i="8"/>
  <c r="O133" i="8" s="1"/>
  <c r="P133" i="8" s="1"/>
  <c r="G133" i="8"/>
  <c r="Q132" i="8"/>
  <c r="R132" i="8" s="1"/>
  <c r="N132" i="8"/>
  <c r="O132" i="8" s="1"/>
  <c r="P132" i="8" s="1"/>
  <c r="G132" i="8"/>
  <c r="Q131" i="8"/>
  <c r="R131" i="8" s="1"/>
  <c r="N131" i="8"/>
  <c r="O131" i="8" s="1"/>
  <c r="P131" i="8" s="1"/>
  <c r="G131" i="8"/>
  <c r="Q130" i="8"/>
  <c r="R130" i="8" s="1"/>
  <c r="N130" i="8"/>
  <c r="O130" i="8" s="1"/>
  <c r="P130" i="8" s="1"/>
  <c r="G130" i="8"/>
  <c r="Q129" i="8"/>
  <c r="R129" i="8" s="1"/>
  <c r="N129" i="8"/>
  <c r="O129" i="8" s="1"/>
  <c r="P129" i="8" s="1"/>
  <c r="G129" i="8"/>
  <c r="Q128" i="8"/>
  <c r="R128" i="8" s="1"/>
  <c r="N128" i="8"/>
  <c r="O128" i="8" s="1"/>
  <c r="P128" i="8" s="1"/>
  <c r="G128" i="8"/>
  <c r="Q127" i="8"/>
  <c r="R127" i="8" s="1"/>
  <c r="N127" i="8"/>
  <c r="O127" i="8" s="1"/>
  <c r="P127" i="8" s="1"/>
  <c r="G127" i="8"/>
  <c r="Q126" i="8"/>
  <c r="R126" i="8" s="1"/>
  <c r="N126" i="8"/>
  <c r="O126" i="8" s="1"/>
  <c r="P126" i="8" s="1"/>
  <c r="G126" i="8"/>
  <c r="Q125" i="8"/>
  <c r="R125" i="8" s="1"/>
  <c r="N125" i="8"/>
  <c r="O125" i="8" s="1"/>
  <c r="P125" i="8" s="1"/>
  <c r="G125" i="8"/>
  <c r="Q124" i="8"/>
  <c r="R124" i="8" s="1"/>
  <c r="N124" i="8"/>
  <c r="O124" i="8" s="1"/>
  <c r="P124" i="8" s="1"/>
  <c r="G124" i="8"/>
  <c r="Q123" i="8"/>
  <c r="R123" i="8" s="1"/>
  <c r="N123" i="8"/>
  <c r="O123" i="8" s="1"/>
  <c r="P123" i="8" s="1"/>
  <c r="G123" i="8"/>
  <c r="Q122" i="8"/>
  <c r="R122" i="8" s="1"/>
  <c r="N122" i="8"/>
  <c r="O122" i="8" s="1"/>
  <c r="P122" i="8" s="1"/>
  <c r="G122" i="8"/>
  <c r="Q121" i="8"/>
  <c r="R121" i="8" s="1"/>
  <c r="N121" i="8"/>
  <c r="O121" i="8" s="1"/>
  <c r="P121" i="8" s="1"/>
  <c r="G121" i="8"/>
  <c r="Q120" i="8"/>
  <c r="R120" i="8" s="1"/>
  <c r="N120" i="8"/>
  <c r="O120" i="8" s="1"/>
  <c r="P120" i="8" s="1"/>
  <c r="G120" i="8"/>
  <c r="Q119" i="8"/>
  <c r="R119" i="8" s="1"/>
  <c r="N119" i="8"/>
  <c r="O119" i="8" s="1"/>
  <c r="P119" i="8" s="1"/>
  <c r="G119" i="8"/>
  <c r="Q118" i="8"/>
  <c r="R118" i="8" s="1"/>
  <c r="N118" i="8"/>
  <c r="O118" i="8" s="1"/>
  <c r="P118" i="8" s="1"/>
  <c r="G118" i="8"/>
  <c r="Q117" i="8"/>
  <c r="R117" i="8" s="1"/>
  <c r="N117" i="8"/>
  <c r="O117" i="8" s="1"/>
  <c r="P117" i="8" s="1"/>
  <c r="G117" i="8"/>
  <c r="Q116" i="8"/>
  <c r="R116" i="8" s="1"/>
  <c r="N116" i="8"/>
  <c r="O116" i="8" s="1"/>
  <c r="P116" i="8" s="1"/>
  <c r="G116" i="8"/>
  <c r="Q115" i="8"/>
  <c r="R115" i="8" s="1"/>
  <c r="N115" i="8"/>
  <c r="O115" i="8" s="1"/>
  <c r="P115" i="8" s="1"/>
  <c r="G115" i="8"/>
  <c r="Q114" i="8"/>
  <c r="R114" i="8" s="1"/>
  <c r="N114" i="8"/>
  <c r="O114" i="8" s="1"/>
  <c r="P114" i="8" s="1"/>
  <c r="G114" i="8"/>
  <c r="Q113" i="8"/>
  <c r="R113" i="8" s="1"/>
  <c r="N113" i="8"/>
  <c r="O113" i="8" s="1"/>
  <c r="P113" i="8" s="1"/>
  <c r="G113" i="8"/>
  <c r="Q112" i="8"/>
  <c r="R112" i="8" s="1"/>
  <c r="N112" i="8"/>
  <c r="O112" i="8" s="1"/>
  <c r="P112" i="8" s="1"/>
  <c r="G112" i="8"/>
  <c r="Q111" i="8"/>
  <c r="R111" i="8" s="1"/>
  <c r="N111" i="8"/>
  <c r="O111" i="8" s="1"/>
  <c r="P111" i="8" s="1"/>
  <c r="G111" i="8"/>
  <c r="Q110" i="8"/>
  <c r="R110" i="8" s="1"/>
  <c r="N110" i="8"/>
  <c r="O110" i="8" s="1"/>
  <c r="P110" i="8" s="1"/>
  <c r="G110" i="8"/>
  <c r="Q109" i="8"/>
  <c r="R109" i="8" s="1"/>
  <c r="N109" i="8"/>
  <c r="O109" i="8" s="1"/>
  <c r="P109" i="8" s="1"/>
  <c r="G109" i="8"/>
  <c r="Q108" i="8"/>
  <c r="R108" i="8" s="1"/>
  <c r="N108" i="8"/>
  <c r="O108" i="8" s="1"/>
  <c r="P108" i="8" s="1"/>
  <c r="G108" i="8"/>
  <c r="Q107" i="8"/>
  <c r="R107" i="8" s="1"/>
  <c r="N107" i="8"/>
  <c r="O107" i="8" s="1"/>
  <c r="P107" i="8" s="1"/>
  <c r="G107" i="8"/>
  <c r="Q106" i="8"/>
  <c r="R106" i="8" s="1"/>
  <c r="N106" i="8"/>
  <c r="O106" i="8" s="1"/>
  <c r="P106" i="8" s="1"/>
  <c r="G106" i="8"/>
  <c r="Q105" i="8"/>
  <c r="R105" i="8" s="1"/>
  <c r="N105" i="8"/>
  <c r="O105" i="8" s="1"/>
  <c r="P105" i="8" s="1"/>
  <c r="G105" i="8"/>
  <c r="Q104" i="8"/>
  <c r="R104" i="8" s="1"/>
  <c r="N104" i="8"/>
  <c r="O104" i="8" s="1"/>
  <c r="P104" i="8" s="1"/>
  <c r="G104" i="8"/>
  <c r="Q103" i="8"/>
  <c r="R103" i="8" s="1"/>
  <c r="N103" i="8"/>
  <c r="O103" i="8" s="1"/>
  <c r="P103" i="8" s="1"/>
  <c r="G103" i="8"/>
  <c r="Q102" i="8"/>
  <c r="R102" i="8" s="1"/>
  <c r="N102" i="8"/>
  <c r="O102" i="8" s="1"/>
  <c r="P102" i="8" s="1"/>
  <c r="G102" i="8"/>
  <c r="Q101" i="8"/>
  <c r="R101" i="8" s="1"/>
  <c r="N101" i="8"/>
  <c r="O101" i="8" s="1"/>
  <c r="P101" i="8" s="1"/>
  <c r="G101" i="8"/>
  <c r="Q100" i="8"/>
  <c r="R100" i="8" s="1"/>
  <c r="N100" i="8"/>
  <c r="O100" i="8" s="1"/>
  <c r="P100" i="8" s="1"/>
  <c r="G100" i="8"/>
  <c r="Q99" i="8"/>
  <c r="R99" i="8" s="1"/>
  <c r="N99" i="8"/>
  <c r="O99" i="8" s="1"/>
  <c r="P99" i="8" s="1"/>
  <c r="G99" i="8"/>
  <c r="Q98" i="8"/>
  <c r="R98" i="8" s="1"/>
  <c r="N98" i="8"/>
  <c r="O98" i="8" s="1"/>
  <c r="P98" i="8" s="1"/>
  <c r="G98" i="8"/>
  <c r="Q97" i="8"/>
  <c r="R97" i="8" s="1"/>
  <c r="N97" i="8"/>
  <c r="O97" i="8" s="1"/>
  <c r="P97" i="8" s="1"/>
  <c r="G97" i="8"/>
  <c r="Q96" i="8"/>
  <c r="R96" i="8" s="1"/>
  <c r="N96" i="8"/>
  <c r="O96" i="8" s="1"/>
  <c r="P96" i="8" s="1"/>
  <c r="G96" i="8"/>
  <c r="Q95" i="8"/>
  <c r="R95" i="8" s="1"/>
  <c r="N95" i="8"/>
  <c r="O95" i="8" s="1"/>
  <c r="P95" i="8" s="1"/>
  <c r="G95" i="8"/>
  <c r="Q94" i="8"/>
  <c r="R94" i="8" s="1"/>
  <c r="N94" i="8"/>
  <c r="O94" i="8" s="1"/>
  <c r="P94" i="8" s="1"/>
  <c r="G94" i="8"/>
  <c r="Q93" i="8"/>
  <c r="R93" i="8" s="1"/>
  <c r="N93" i="8"/>
  <c r="O93" i="8" s="1"/>
  <c r="P93" i="8" s="1"/>
  <c r="G93" i="8"/>
  <c r="Q92" i="8"/>
  <c r="R92" i="8" s="1"/>
  <c r="N92" i="8"/>
  <c r="O92" i="8" s="1"/>
  <c r="P92" i="8" s="1"/>
  <c r="G92" i="8"/>
  <c r="Q91" i="8"/>
  <c r="R91" i="8" s="1"/>
  <c r="N91" i="8"/>
  <c r="O91" i="8" s="1"/>
  <c r="P91" i="8" s="1"/>
  <c r="G91" i="8"/>
  <c r="Q90" i="8"/>
  <c r="R90" i="8" s="1"/>
  <c r="N90" i="8"/>
  <c r="O90" i="8" s="1"/>
  <c r="P90" i="8" s="1"/>
  <c r="G90" i="8"/>
  <c r="Q89" i="8"/>
  <c r="R89" i="8" s="1"/>
  <c r="N89" i="8"/>
  <c r="O89" i="8" s="1"/>
  <c r="P89" i="8" s="1"/>
  <c r="G89" i="8"/>
  <c r="Q88" i="8"/>
  <c r="R88" i="8" s="1"/>
  <c r="N88" i="8"/>
  <c r="O88" i="8" s="1"/>
  <c r="P88" i="8" s="1"/>
  <c r="G88" i="8"/>
  <c r="Q87" i="8"/>
  <c r="R87" i="8" s="1"/>
  <c r="N87" i="8"/>
  <c r="O87" i="8" s="1"/>
  <c r="P87" i="8" s="1"/>
  <c r="G87" i="8"/>
  <c r="Q86" i="8"/>
  <c r="R86" i="8" s="1"/>
  <c r="N86" i="8"/>
  <c r="O86" i="8" s="1"/>
  <c r="P86" i="8" s="1"/>
  <c r="G86" i="8"/>
  <c r="Q85" i="8"/>
  <c r="R85" i="8" s="1"/>
  <c r="N85" i="8"/>
  <c r="O85" i="8" s="1"/>
  <c r="P85" i="8" s="1"/>
  <c r="G85" i="8"/>
  <c r="Q84" i="8"/>
  <c r="R84" i="8" s="1"/>
  <c r="N84" i="8"/>
  <c r="O84" i="8" s="1"/>
  <c r="P84" i="8" s="1"/>
  <c r="G84" i="8"/>
  <c r="Q83" i="8"/>
  <c r="R83" i="8" s="1"/>
  <c r="N83" i="8"/>
  <c r="O83" i="8" s="1"/>
  <c r="P83" i="8" s="1"/>
  <c r="G83" i="8"/>
  <c r="Q82" i="8"/>
  <c r="R82" i="8" s="1"/>
  <c r="N82" i="8"/>
  <c r="O82" i="8" s="1"/>
  <c r="P82" i="8" s="1"/>
  <c r="G82" i="8"/>
  <c r="Q81" i="8"/>
  <c r="R81" i="8" s="1"/>
  <c r="N81" i="8"/>
  <c r="O81" i="8" s="1"/>
  <c r="P81" i="8" s="1"/>
  <c r="G81" i="8"/>
  <c r="Q80" i="8"/>
  <c r="R80" i="8" s="1"/>
  <c r="N80" i="8"/>
  <c r="O80" i="8" s="1"/>
  <c r="P80" i="8" s="1"/>
  <c r="G80" i="8"/>
  <c r="Q79" i="8"/>
  <c r="R79" i="8" s="1"/>
  <c r="N79" i="8"/>
  <c r="O79" i="8" s="1"/>
  <c r="P79" i="8" s="1"/>
  <c r="G79" i="8"/>
  <c r="Q78" i="8"/>
  <c r="R78" i="8" s="1"/>
  <c r="N78" i="8"/>
  <c r="O78" i="8" s="1"/>
  <c r="P78" i="8" s="1"/>
  <c r="G78" i="8"/>
  <c r="Q77" i="8"/>
  <c r="R77" i="8" s="1"/>
  <c r="N77" i="8"/>
  <c r="O77" i="8" s="1"/>
  <c r="P77" i="8" s="1"/>
  <c r="G77" i="8"/>
  <c r="Q76" i="8"/>
  <c r="R76" i="8" s="1"/>
  <c r="N76" i="8"/>
  <c r="O76" i="8" s="1"/>
  <c r="P76" i="8" s="1"/>
  <c r="G76" i="8"/>
  <c r="Q75" i="8"/>
  <c r="R75" i="8" s="1"/>
  <c r="N75" i="8"/>
  <c r="O75" i="8" s="1"/>
  <c r="P75" i="8" s="1"/>
  <c r="G75" i="8"/>
  <c r="Q74" i="8"/>
  <c r="R74" i="8" s="1"/>
  <c r="N74" i="8"/>
  <c r="O74" i="8" s="1"/>
  <c r="P74" i="8" s="1"/>
  <c r="G74" i="8"/>
  <c r="Q73" i="8"/>
  <c r="R73" i="8" s="1"/>
  <c r="N73" i="8"/>
  <c r="O73" i="8" s="1"/>
  <c r="P73" i="8" s="1"/>
  <c r="G73" i="8"/>
  <c r="Q72" i="8"/>
  <c r="R72" i="8" s="1"/>
  <c r="N72" i="8"/>
  <c r="O72" i="8" s="1"/>
  <c r="P72" i="8" s="1"/>
  <c r="G72" i="8"/>
  <c r="Q71" i="8"/>
  <c r="R71" i="8" s="1"/>
  <c r="N71" i="8"/>
  <c r="O71" i="8" s="1"/>
  <c r="P71" i="8" s="1"/>
  <c r="G71" i="8"/>
  <c r="Q70" i="8"/>
  <c r="R70" i="8" s="1"/>
  <c r="N70" i="8"/>
  <c r="O70" i="8" s="1"/>
  <c r="P70" i="8" s="1"/>
  <c r="G70" i="8"/>
  <c r="Q69" i="8"/>
  <c r="R69" i="8" s="1"/>
  <c r="N69" i="8"/>
  <c r="O69" i="8" s="1"/>
  <c r="P69" i="8" s="1"/>
  <c r="G69" i="8"/>
  <c r="Q68" i="8"/>
  <c r="R68" i="8" s="1"/>
  <c r="N68" i="8"/>
  <c r="O68" i="8" s="1"/>
  <c r="P68" i="8" s="1"/>
  <c r="G68" i="8"/>
  <c r="Q67" i="8"/>
  <c r="R67" i="8" s="1"/>
  <c r="N67" i="8"/>
  <c r="O67" i="8" s="1"/>
  <c r="P67" i="8" s="1"/>
  <c r="G67" i="8"/>
  <c r="Q66" i="8"/>
  <c r="R66" i="8" s="1"/>
  <c r="N66" i="8"/>
  <c r="O66" i="8" s="1"/>
  <c r="P66" i="8" s="1"/>
  <c r="G66" i="8"/>
  <c r="Q65" i="8"/>
  <c r="R65" i="8" s="1"/>
  <c r="N65" i="8"/>
  <c r="O65" i="8" s="1"/>
  <c r="P65" i="8" s="1"/>
  <c r="G65" i="8"/>
  <c r="Q64" i="8"/>
  <c r="R64" i="8" s="1"/>
  <c r="N64" i="8"/>
  <c r="O64" i="8" s="1"/>
  <c r="P64" i="8" s="1"/>
  <c r="G64" i="8"/>
  <c r="Q63" i="8"/>
  <c r="R63" i="8" s="1"/>
  <c r="N63" i="8"/>
  <c r="O63" i="8" s="1"/>
  <c r="P63" i="8" s="1"/>
  <c r="G63" i="8"/>
  <c r="Q62" i="8"/>
  <c r="R62" i="8" s="1"/>
  <c r="N62" i="8"/>
  <c r="O62" i="8" s="1"/>
  <c r="P62" i="8" s="1"/>
  <c r="G62" i="8"/>
  <c r="Q61" i="8"/>
  <c r="R61" i="8" s="1"/>
  <c r="N61" i="8"/>
  <c r="O61" i="8" s="1"/>
  <c r="P61" i="8" s="1"/>
  <c r="G61" i="8"/>
  <c r="Q60" i="8"/>
  <c r="R60" i="8" s="1"/>
  <c r="N60" i="8"/>
  <c r="O60" i="8" s="1"/>
  <c r="P60" i="8" s="1"/>
  <c r="G60" i="8"/>
  <c r="Q59" i="8"/>
  <c r="R59" i="8" s="1"/>
  <c r="N59" i="8"/>
  <c r="O59" i="8" s="1"/>
  <c r="P59" i="8" s="1"/>
  <c r="G59" i="8"/>
  <c r="Q58" i="8"/>
  <c r="R58" i="8" s="1"/>
  <c r="N58" i="8"/>
  <c r="O58" i="8" s="1"/>
  <c r="P58" i="8" s="1"/>
  <c r="G58" i="8"/>
  <c r="Q57" i="8"/>
  <c r="R57" i="8" s="1"/>
  <c r="N57" i="8"/>
  <c r="O57" i="8" s="1"/>
  <c r="P57" i="8" s="1"/>
  <c r="G57" i="8"/>
  <c r="Q56" i="8"/>
  <c r="R56" i="8" s="1"/>
  <c r="N56" i="8"/>
  <c r="O56" i="8" s="1"/>
  <c r="P56" i="8" s="1"/>
  <c r="G56" i="8"/>
  <c r="Q55" i="8"/>
  <c r="R55" i="8" s="1"/>
  <c r="N55" i="8"/>
  <c r="O55" i="8" s="1"/>
  <c r="P55" i="8" s="1"/>
  <c r="G55" i="8"/>
  <c r="Q54" i="8"/>
  <c r="R54" i="8" s="1"/>
  <c r="N54" i="8"/>
  <c r="O54" i="8" s="1"/>
  <c r="P54" i="8" s="1"/>
  <c r="G54" i="8"/>
  <c r="Q53" i="8"/>
  <c r="R53" i="8" s="1"/>
  <c r="N53" i="8"/>
  <c r="O53" i="8" s="1"/>
  <c r="P53" i="8" s="1"/>
  <c r="G53" i="8"/>
  <c r="Q52" i="8"/>
  <c r="R52" i="8" s="1"/>
  <c r="N52" i="8"/>
  <c r="O52" i="8" s="1"/>
  <c r="P52" i="8" s="1"/>
  <c r="G52" i="8"/>
  <c r="Q51" i="8"/>
  <c r="R51" i="8" s="1"/>
  <c r="N51" i="8"/>
  <c r="O51" i="8" s="1"/>
  <c r="P51" i="8" s="1"/>
  <c r="G51" i="8"/>
  <c r="Q50" i="8"/>
  <c r="R50" i="8" s="1"/>
  <c r="N50" i="8"/>
  <c r="O50" i="8" s="1"/>
  <c r="P50" i="8" s="1"/>
  <c r="G50" i="8"/>
  <c r="Q49" i="8"/>
  <c r="R49" i="8" s="1"/>
  <c r="N49" i="8"/>
  <c r="O49" i="8" s="1"/>
  <c r="P49" i="8" s="1"/>
  <c r="G49" i="8"/>
  <c r="Q48" i="8"/>
  <c r="R48" i="8" s="1"/>
  <c r="N48" i="8"/>
  <c r="O48" i="8" s="1"/>
  <c r="P48" i="8" s="1"/>
  <c r="G48" i="8"/>
  <c r="Q47" i="8"/>
  <c r="R47" i="8" s="1"/>
  <c r="N47" i="8"/>
  <c r="O47" i="8" s="1"/>
  <c r="P47" i="8" s="1"/>
  <c r="G47" i="8"/>
  <c r="Q46" i="8"/>
  <c r="R46" i="8" s="1"/>
  <c r="N46" i="8"/>
  <c r="O46" i="8" s="1"/>
  <c r="P46" i="8" s="1"/>
  <c r="G46" i="8"/>
  <c r="Q45" i="8"/>
  <c r="R45" i="8" s="1"/>
  <c r="N45" i="8"/>
  <c r="O45" i="8" s="1"/>
  <c r="P45" i="8" s="1"/>
  <c r="G45" i="8"/>
  <c r="Q44" i="8"/>
  <c r="R44" i="8" s="1"/>
  <c r="N44" i="8"/>
  <c r="O44" i="8" s="1"/>
  <c r="P44" i="8" s="1"/>
  <c r="G44" i="8"/>
  <c r="Q43" i="8"/>
  <c r="R43" i="8" s="1"/>
  <c r="N43" i="8"/>
  <c r="O43" i="8" s="1"/>
  <c r="P43" i="8" s="1"/>
  <c r="G43" i="8"/>
  <c r="Q42" i="8"/>
  <c r="R42" i="8" s="1"/>
  <c r="N42" i="8"/>
  <c r="O42" i="8" s="1"/>
  <c r="P42" i="8" s="1"/>
  <c r="G42" i="8"/>
  <c r="Q41" i="8"/>
  <c r="R41" i="8" s="1"/>
  <c r="N41" i="8"/>
  <c r="O41" i="8" s="1"/>
  <c r="P41" i="8" s="1"/>
  <c r="G41" i="8"/>
  <c r="Q40" i="8"/>
  <c r="R40" i="8" s="1"/>
  <c r="N40" i="8"/>
  <c r="O40" i="8" s="1"/>
  <c r="P40" i="8" s="1"/>
  <c r="G40" i="8"/>
  <c r="Q39" i="8"/>
  <c r="R39" i="8" s="1"/>
  <c r="N39" i="8"/>
  <c r="O39" i="8" s="1"/>
  <c r="P39" i="8" s="1"/>
  <c r="G39" i="8"/>
  <c r="Q38" i="8"/>
  <c r="R38" i="8" s="1"/>
  <c r="N38" i="8"/>
  <c r="O38" i="8" s="1"/>
  <c r="P38" i="8" s="1"/>
  <c r="G38" i="8"/>
  <c r="Q37" i="8"/>
  <c r="R37" i="8" s="1"/>
  <c r="N37" i="8"/>
  <c r="O37" i="8" s="1"/>
  <c r="P37" i="8" s="1"/>
  <c r="G37" i="8"/>
  <c r="Q36" i="8"/>
  <c r="R36" i="8" s="1"/>
  <c r="N36" i="8"/>
  <c r="O36" i="8" s="1"/>
  <c r="P36" i="8" s="1"/>
  <c r="G36" i="8"/>
  <c r="Q35" i="8"/>
  <c r="R35" i="8" s="1"/>
  <c r="N35" i="8"/>
  <c r="O35" i="8" s="1"/>
  <c r="P35" i="8" s="1"/>
  <c r="G35" i="8"/>
  <c r="Q34" i="8"/>
  <c r="R34" i="8" s="1"/>
  <c r="N34" i="8"/>
  <c r="O34" i="8" s="1"/>
  <c r="P34" i="8" s="1"/>
  <c r="G34" i="8"/>
  <c r="Q33" i="8"/>
  <c r="R33" i="8" s="1"/>
  <c r="N33" i="8"/>
  <c r="O33" i="8" s="1"/>
  <c r="P33" i="8" s="1"/>
  <c r="G33" i="8"/>
  <c r="Q32" i="8"/>
  <c r="R32" i="8" s="1"/>
  <c r="N32" i="8"/>
  <c r="O32" i="8" s="1"/>
  <c r="P32" i="8" s="1"/>
  <c r="G32" i="8"/>
  <c r="Q31" i="8"/>
  <c r="R31" i="8" s="1"/>
  <c r="N31" i="8"/>
  <c r="O31" i="8" s="1"/>
  <c r="P31" i="8" s="1"/>
  <c r="G31" i="8"/>
  <c r="Q30" i="8"/>
  <c r="R30" i="8" s="1"/>
  <c r="N30" i="8"/>
  <c r="O30" i="8" s="1"/>
  <c r="P30" i="8" s="1"/>
  <c r="G30" i="8"/>
  <c r="Q29" i="8"/>
  <c r="R29" i="8" s="1"/>
  <c r="N29" i="8"/>
  <c r="O29" i="8" s="1"/>
  <c r="P29" i="8" s="1"/>
  <c r="G29" i="8"/>
  <c r="Q28" i="8"/>
  <c r="R28" i="8" s="1"/>
  <c r="N28" i="8"/>
  <c r="O28" i="8" s="1"/>
  <c r="P28" i="8" s="1"/>
  <c r="G28" i="8"/>
  <c r="Q27" i="8"/>
  <c r="R27" i="8" s="1"/>
  <c r="N27" i="8"/>
  <c r="O27" i="8" s="1"/>
  <c r="P27" i="8" s="1"/>
  <c r="G27" i="8"/>
  <c r="Q26" i="8"/>
  <c r="R26" i="8" s="1"/>
  <c r="N26" i="8"/>
  <c r="O26" i="8" s="1"/>
  <c r="P26" i="8" s="1"/>
  <c r="G26" i="8"/>
  <c r="Q25" i="8"/>
  <c r="R25" i="8" s="1"/>
  <c r="N25" i="8"/>
  <c r="O25" i="8" s="1"/>
  <c r="P25" i="8" s="1"/>
  <c r="G25" i="8"/>
  <c r="Q24" i="8"/>
  <c r="R24" i="8" s="1"/>
  <c r="N24" i="8"/>
  <c r="O24" i="8" s="1"/>
  <c r="P24" i="8" s="1"/>
  <c r="G24" i="8"/>
  <c r="Q23" i="8"/>
  <c r="R23" i="8" s="1"/>
  <c r="N23" i="8"/>
  <c r="O23" i="8" s="1"/>
  <c r="P23" i="8" s="1"/>
  <c r="G23" i="8"/>
  <c r="Q22" i="8"/>
  <c r="R22" i="8" s="1"/>
  <c r="N22" i="8"/>
  <c r="O22" i="8" s="1"/>
  <c r="P22" i="8" s="1"/>
  <c r="G22" i="8"/>
  <c r="Q21" i="8"/>
  <c r="R21" i="8" s="1"/>
  <c r="N21" i="8"/>
  <c r="O21" i="8" s="1"/>
  <c r="P21" i="8" s="1"/>
  <c r="G21" i="8"/>
  <c r="Q20" i="8"/>
  <c r="R20" i="8" s="1"/>
  <c r="N20" i="8"/>
  <c r="O20" i="8" s="1"/>
  <c r="P20" i="8" s="1"/>
  <c r="G20" i="8"/>
  <c r="Q19" i="8"/>
  <c r="R19" i="8" s="1"/>
  <c r="N19" i="8"/>
  <c r="O19" i="8" s="1"/>
  <c r="P19" i="8" s="1"/>
  <c r="G19" i="8"/>
  <c r="Q18" i="8"/>
  <c r="R18" i="8" s="1"/>
  <c r="N18" i="8"/>
  <c r="O18" i="8" s="1"/>
  <c r="P18" i="8" s="1"/>
  <c r="G18" i="8"/>
  <c r="Q17" i="8"/>
  <c r="R17" i="8" s="1"/>
  <c r="N17" i="8"/>
  <c r="O17" i="8" s="1"/>
  <c r="P17" i="8" s="1"/>
  <c r="I17" i="8"/>
  <c r="I20" i="8" s="1"/>
  <c r="G17" i="8"/>
  <c r="Q16" i="8"/>
  <c r="R16" i="8" s="1"/>
  <c r="N16" i="8"/>
  <c r="O16" i="8" s="1"/>
  <c r="P16" i="8" s="1"/>
  <c r="I16" i="8"/>
  <c r="H16" i="8" s="1"/>
  <c r="G16" i="8"/>
  <c r="Q15" i="8"/>
  <c r="R15" i="8" s="1"/>
  <c r="N15" i="8"/>
  <c r="O15" i="8" s="1"/>
  <c r="P15" i="8" s="1"/>
  <c r="I15" i="8"/>
  <c r="I18" i="8" s="1"/>
  <c r="G15" i="8"/>
  <c r="Q14" i="8"/>
  <c r="R14" i="8" s="1"/>
  <c r="N14" i="8"/>
  <c r="O14" i="8" s="1"/>
  <c r="P14" i="8" s="1"/>
  <c r="H14" i="8"/>
  <c r="G14" i="8"/>
  <c r="Q13" i="8"/>
  <c r="R13" i="8" s="1"/>
  <c r="N13" i="8"/>
  <c r="O13" i="8" s="1"/>
  <c r="P13" i="8" s="1"/>
  <c r="H13" i="8"/>
  <c r="G13" i="8"/>
  <c r="Q12" i="8"/>
  <c r="R12" i="8" s="1"/>
  <c r="N12" i="8"/>
  <c r="O12" i="8" s="1"/>
  <c r="P12" i="8" s="1"/>
  <c r="H12" i="8"/>
  <c r="G12" i="8"/>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 r="J3" i="3"/>
  <c r="J2" i="3"/>
  <c r="J1" i="3"/>
  <c r="B941" i="1"/>
  <c r="B940" i="1"/>
  <c r="B939" i="1"/>
  <c r="B938" i="1"/>
  <c r="B937" i="1"/>
  <c r="B936" i="1"/>
  <c r="B935" i="1"/>
  <c r="B934" i="1"/>
  <c r="B933" i="1"/>
  <c r="B932" i="1"/>
  <c r="B922" i="1"/>
  <c r="B923" i="1" s="1"/>
  <c r="B706" i="1"/>
  <c r="B705" i="1"/>
  <c r="J567" i="1"/>
  <c r="J565" i="1"/>
  <c r="J563" i="1"/>
  <c r="J562" i="1"/>
  <c r="J561" i="1"/>
  <c r="J559" i="1"/>
  <c r="J551" i="1"/>
  <c r="J547" i="1"/>
  <c r="J527" i="1"/>
  <c r="J519" i="1"/>
  <c r="J515" i="1"/>
  <c r="J511" i="1"/>
  <c r="J503" i="1"/>
  <c r="J442" i="1"/>
  <c r="J438" i="1"/>
  <c r="J362" i="1"/>
  <c r="J314" i="1"/>
  <c r="J294" i="1"/>
  <c r="J126" i="1"/>
  <c r="J123" i="1"/>
  <c r="S136" i="8" l="1"/>
  <c r="J136" i="8" s="1"/>
  <c r="E697" i="1" s="1"/>
  <c r="B807" i="1"/>
  <c r="S67" i="8"/>
  <c r="J67" i="8" s="1"/>
  <c r="E628" i="1" s="1"/>
  <c r="K628" i="1" s="1"/>
  <c r="S148" i="8"/>
  <c r="J148" i="8" s="1"/>
  <c r="E709" i="1" s="1"/>
  <c r="M709" i="1" s="1"/>
  <c r="S150" i="8"/>
  <c r="J150" i="8" s="1"/>
  <c r="E711" i="1" s="1"/>
  <c r="M711" i="1" s="1"/>
  <c r="S162" i="8"/>
  <c r="J162" i="8" s="1"/>
  <c r="E723" i="1" s="1"/>
  <c r="M723" i="1" s="1"/>
  <c r="B756" i="1"/>
  <c r="B955" i="1"/>
  <c r="B975" i="1" s="1"/>
  <c r="B995" i="1" s="1"/>
  <c r="B1015" i="1" s="1"/>
  <c r="B1035" i="1" s="1"/>
  <c r="B1055" i="1" s="1"/>
  <c r="B1075" i="1" s="1"/>
  <c r="B1095" i="1" s="1"/>
  <c r="B959" i="1"/>
  <c r="B979" i="1" s="1"/>
  <c r="B999" i="1" s="1"/>
  <c r="B1019" i="1" s="1"/>
  <c r="B1039" i="1" s="1"/>
  <c r="B1059" i="1" s="1"/>
  <c r="B1079" i="1" s="1"/>
  <c r="B1099" i="1" s="1"/>
  <c r="B952" i="1"/>
  <c r="B972" i="1" s="1"/>
  <c r="B992" i="1" s="1"/>
  <c r="B1012" i="1" s="1"/>
  <c r="B1032" i="1" s="1"/>
  <c r="B1052" i="1" s="1"/>
  <c r="B1072" i="1" s="1"/>
  <c r="B1092" i="1" s="1"/>
  <c r="B956" i="1"/>
  <c r="B976" i="1" s="1"/>
  <c r="B996" i="1" s="1"/>
  <c r="B1016" i="1" s="1"/>
  <c r="B1036" i="1" s="1"/>
  <c r="B1056" i="1" s="1"/>
  <c r="B1076" i="1" s="1"/>
  <c r="B1096" i="1" s="1"/>
  <c r="B960" i="1"/>
  <c r="B980" i="1" s="1"/>
  <c r="B1000" i="1" s="1"/>
  <c r="B1020" i="1" s="1"/>
  <c r="B1040" i="1" s="1"/>
  <c r="B1060" i="1" s="1"/>
  <c r="B1080" i="1" s="1"/>
  <c r="B1100" i="1" s="1"/>
  <c r="S24" i="8"/>
  <c r="J24" i="8" s="1"/>
  <c r="E585" i="1" s="1"/>
  <c r="K585" i="1" s="1"/>
  <c r="S40" i="8"/>
  <c r="J40" i="8" s="1"/>
  <c r="E601" i="1" s="1"/>
  <c r="K601" i="1" s="1"/>
  <c r="S70" i="8"/>
  <c r="J70" i="8" s="1"/>
  <c r="E631" i="1" s="1"/>
  <c r="M631" i="1" s="1"/>
  <c r="S261" i="8"/>
  <c r="J261" i="8" s="1"/>
  <c r="E823" i="1" s="1"/>
  <c r="K823" i="1" s="1"/>
  <c r="B953" i="1"/>
  <c r="B973" i="1" s="1"/>
  <c r="B993" i="1" s="1"/>
  <c r="B1013" i="1" s="1"/>
  <c r="B1033" i="1" s="1"/>
  <c r="B1053" i="1" s="1"/>
  <c r="B1073" i="1" s="1"/>
  <c r="B1093" i="1" s="1"/>
  <c r="B957" i="1"/>
  <c r="B977" i="1" s="1"/>
  <c r="B997" i="1" s="1"/>
  <c r="B1017" i="1" s="1"/>
  <c r="B1037" i="1" s="1"/>
  <c r="B1057" i="1" s="1"/>
  <c r="B1077" i="1" s="1"/>
  <c r="B1097" i="1" s="1"/>
  <c r="B961" i="1"/>
  <c r="B981" i="1" s="1"/>
  <c r="B1001" i="1" s="1"/>
  <c r="B1021" i="1" s="1"/>
  <c r="B1041" i="1" s="1"/>
  <c r="B1061" i="1" s="1"/>
  <c r="B1081" i="1" s="1"/>
  <c r="B1101" i="1" s="1"/>
  <c r="B954" i="1"/>
  <c r="B974" i="1" s="1"/>
  <c r="B994" i="1" s="1"/>
  <c r="B1014" i="1" s="1"/>
  <c r="B1034" i="1" s="1"/>
  <c r="B1054" i="1" s="1"/>
  <c r="B1074" i="1" s="1"/>
  <c r="B1094" i="1" s="1"/>
  <c r="B958" i="1"/>
  <c r="B978" i="1" s="1"/>
  <c r="B998" i="1" s="1"/>
  <c r="B1018" i="1" s="1"/>
  <c r="B1038" i="1" s="1"/>
  <c r="B1058" i="1" s="1"/>
  <c r="B1078" i="1" s="1"/>
  <c r="B1098" i="1" s="1"/>
  <c r="S48" i="8"/>
  <c r="J48" i="8" s="1"/>
  <c r="E609" i="1" s="1"/>
  <c r="S53" i="8"/>
  <c r="J53" i="8" s="1"/>
  <c r="E614" i="1" s="1"/>
  <c r="S199" i="8"/>
  <c r="J199" i="8" s="1"/>
  <c r="E760" i="1" s="1"/>
  <c r="S223" i="8"/>
  <c r="J223" i="8" s="1"/>
  <c r="E784" i="1" s="1"/>
  <c r="S225" i="8"/>
  <c r="J225" i="8" s="1"/>
  <c r="E786" i="1" s="1"/>
  <c r="S239" i="8"/>
  <c r="J239" i="8" s="1"/>
  <c r="E800" i="1" s="1"/>
  <c r="S290" i="8"/>
  <c r="J290" i="8" s="1"/>
  <c r="E851" i="1" s="1"/>
  <c r="S101" i="8"/>
  <c r="J101" i="8" s="1"/>
  <c r="E662" i="1" s="1"/>
  <c r="S122" i="8"/>
  <c r="J122" i="8" s="1"/>
  <c r="E683" i="1" s="1"/>
  <c r="S126" i="8"/>
  <c r="J126" i="8" s="1"/>
  <c r="E687" i="1" s="1"/>
  <c r="S130" i="8"/>
  <c r="J130" i="8" s="1"/>
  <c r="E691" i="1" s="1"/>
  <c r="S191" i="8"/>
  <c r="J191" i="8" s="1"/>
  <c r="E752" i="1" s="1"/>
  <c r="S217" i="8"/>
  <c r="J217" i="8" s="1"/>
  <c r="E778" i="1" s="1"/>
  <c r="S231" i="8"/>
  <c r="J231" i="8" s="1"/>
  <c r="E792" i="1" s="1"/>
  <c r="S233" i="8"/>
  <c r="J233" i="8" s="1"/>
  <c r="E794" i="1" s="1"/>
  <c r="S281" i="8"/>
  <c r="J281" i="8" s="1"/>
  <c r="E842" i="1" s="1"/>
  <c r="B28" i="11"/>
  <c r="C26" i="11"/>
  <c r="D26" i="11"/>
  <c r="E26" i="11"/>
  <c r="F26" i="11"/>
  <c r="M697" i="1"/>
  <c r="K697" i="1"/>
  <c r="B45" i="11"/>
  <c r="C43" i="11"/>
  <c r="D43" i="11"/>
  <c r="E43" i="11"/>
  <c r="F43" i="11"/>
  <c r="S15" i="8"/>
  <c r="J15" i="8" s="1"/>
  <c r="E576" i="1" s="1"/>
  <c r="H17" i="8"/>
  <c r="S20" i="8"/>
  <c r="J20" i="8" s="1"/>
  <c r="E581" i="1" s="1"/>
  <c r="S85" i="8"/>
  <c r="J85" i="8" s="1"/>
  <c r="E646" i="1" s="1"/>
  <c r="S135" i="8"/>
  <c r="J135" i="8" s="1"/>
  <c r="E696" i="1" s="1"/>
  <c r="S169" i="8"/>
  <c r="J169" i="8" s="1"/>
  <c r="E730" i="1" s="1"/>
  <c r="S173" i="8"/>
  <c r="J173" i="8" s="1"/>
  <c r="E734" i="1" s="1"/>
  <c r="S177" i="8"/>
  <c r="J177" i="8" s="1"/>
  <c r="E739" i="1" s="1"/>
  <c r="S185" i="8"/>
  <c r="J185" i="8" s="1"/>
  <c r="E746" i="1" s="1"/>
  <c r="S189" i="8"/>
  <c r="J189" i="8" s="1"/>
  <c r="E750" i="1" s="1"/>
  <c r="S245" i="8"/>
  <c r="J245" i="8" s="1"/>
  <c r="E806" i="1" s="1"/>
  <c r="S254" i="8"/>
  <c r="J254" i="8" s="1"/>
  <c r="E815" i="1" s="1"/>
  <c r="S271" i="8"/>
  <c r="J271" i="8" s="1"/>
  <c r="E832" i="1" s="1"/>
  <c r="S16" i="8"/>
  <c r="J16" i="8" s="1"/>
  <c r="E577" i="1" s="1"/>
  <c r="S36" i="8"/>
  <c r="J36" i="8" s="1"/>
  <c r="E597" i="1" s="1"/>
  <c r="S117" i="8"/>
  <c r="J117" i="8" s="1"/>
  <c r="E678" i="1" s="1"/>
  <c r="S158" i="8"/>
  <c r="J158" i="8" s="1"/>
  <c r="E719" i="1" s="1"/>
  <c r="S241" i="8"/>
  <c r="J241" i="8" s="1"/>
  <c r="E802" i="1" s="1"/>
  <c r="S49" i="8"/>
  <c r="J49" i="8" s="1"/>
  <c r="E610" i="1" s="1"/>
  <c r="S35" i="8"/>
  <c r="J35" i="8" s="1"/>
  <c r="E596" i="1" s="1"/>
  <c r="S66" i="8"/>
  <c r="J66" i="8" s="1"/>
  <c r="E627" i="1" s="1"/>
  <c r="S69" i="8"/>
  <c r="J69" i="8" s="1"/>
  <c r="E630" i="1" s="1"/>
  <c r="S132" i="8"/>
  <c r="J132" i="8" s="1"/>
  <c r="E693" i="1" s="1"/>
  <c r="S133" i="8"/>
  <c r="J133" i="8" s="1"/>
  <c r="E694" i="1" s="1"/>
  <c r="S153" i="8"/>
  <c r="J153" i="8" s="1"/>
  <c r="E714" i="1" s="1"/>
  <c r="S253" i="8"/>
  <c r="J253" i="8" s="1"/>
  <c r="E814" i="1" s="1"/>
  <c r="S259" i="8"/>
  <c r="J259" i="8" s="1"/>
  <c r="E820" i="1" s="1"/>
  <c r="S273" i="8"/>
  <c r="J273" i="8" s="1"/>
  <c r="E834" i="1" s="1"/>
  <c r="S276" i="8"/>
  <c r="J276" i="8" s="1"/>
  <c r="E837" i="1" s="1"/>
  <c r="S291" i="8"/>
  <c r="J291" i="8" s="1"/>
  <c r="E852" i="1" s="1"/>
  <c r="S23" i="8"/>
  <c r="J23" i="8" s="1"/>
  <c r="E584" i="1" s="1"/>
  <c r="S61" i="8"/>
  <c r="J61" i="8" s="1"/>
  <c r="E622" i="1" s="1"/>
  <c r="S71" i="8"/>
  <c r="J71" i="8" s="1"/>
  <c r="E632" i="1" s="1"/>
  <c r="S128" i="8"/>
  <c r="J128" i="8" s="1"/>
  <c r="E689" i="1" s="1"/>
  <c r="S137" i="8"/>
  <c r="J137" i="8" s="1"/>
  <c r="E698" i="1" s="1"/>
  <c r="S193" i="8"/>
  <c r="J193" i="8" s="1"/>
  <c r="E754" i="1" s="1"/>
  <c r="S203" i="8"/>
  <c r="J203" i="8" s="1"/>
  <c r="E764" i="1" s="1"/>
  <c r="S237" i="8"/>
  <c r="J237" i="8" s="1"/>
  <c r="E798" i="1" s="1"/>
  <c r="S251" i="8"/>
  <c r="J251" i="8" s="1"/>
  <c r="E812" i="1" s="1"/>
  <c r="S289" i="8"/>
  <c r="J289" i="8" s="1"/>
  <c r="E850" i="1" s="1"/>
  <c r="S21" i="8"/>
  <c r="J21" i="8" s="1"/>
  <c r="E582" i="1" s="1"/>
  <c r="S25" i="8"/>
  <c r="J25" i="8" s="1"/>
  <c r="E586" i="1" s="1"/>
  <c r="S39" i="8"/>
  <c r="J39" i="8" s="1"/>
  <c r="E600" i="1" s="1"/>
  <c r="S124" i="8"/>
  <c r="J124" i="8" s="1"/>
  <c r="E685" i="1" s="1"/>
  <c r="S144" i="8"/>
  <c r="J144" i="8" s="1"/>
  <c r="E705" i="1" s="1"/>
  <c r="S164" i="8"/>
  <c r="J164" i="8" s="1"/>
  <c r="E725" i="1" s="1"/>
  <c r="S170" i="8"/>
  <c r="J170" i="8" s="1"/>
  <c r="E731" i="1" s="1"/>
  <c r="S174" i="8"/>
  <c r="J174" i="8" s="1"/>
  <c r="E735" i="1" s="1"/>
  <c r="S178" i="8"/>
  <c r="J178" i="8" s="1"/>
  <c r="E738" i="1" s="1"/>
  <c r="S206" i="8"/>
  <c r="J206" i="8" s="1"/>
  <c r="E767" i="1" s="1"/>
  <c r="S269" i="8"/>
  <c r="J269" i="8" s="1"/>
  <c r="E830" i="1" s="1"/>
  <c r="S274" i="8"/>
  <c r="J274" i="8" s="1"/>
  <c r="E835" i="1" s="1"/>
  <c r="S19" i="8"/>
  <c r="J19" i="8" s="1"/>
  <c r="E580" i="1" s="1"/>
  <c r="S22" i="8"/>
  <c r="J22" i="8" s="1"/>
  <c r="E583" i="1" s="1"/>
  <c r="S41" i="8"/>
  <c r="J41" i="8" s="1"/>
  <c r="E602" i="1" s="1"/>
  <c r="S65" i="8"/>
  <c r="J65" i="8" s="1"/>
  <c r="E626" i="1" s="1"/>
  <c r="S77" i="8"/>
  <c r="J77" i="8" s="1"/>
  <c r="E638" i="1" s="1"/>
  <c r="S93" i="8"/>
  <c r="J93" i="8" s="1"/>
  <c r="E654" i="1" s="1"/>
  <c r="S109" i="8"/>
  <c r="J109" i="8" s="1"/>
  <c r="E670" i="1" s="1"/>
  <c r="S146" i="8"/>
  <c r="J146" i="8" s="1"/>
  <c r="E707" i="1" s="1"/>
  <c r="S160" i="8"/>
  <c r="J160" i="8" s="1"/>
  <c r="E720" i="1" s="1"/>
  <c r="S202" i="8"/>
  <c r="J202" i="8" s="1"/>
  <c r="E763" i="1" s="1"/>
  <c r="S204" i="8"/>
  <c r="J204" i="8" s="1"/>
  <c r="E765" i="1" s="1"/>
  <c r="S267" i="8"/>
  <c r="J267" i="8" s="1"/>
  <c r="E828" i="1" s="1"/>
  <c r="S277" i="8"/>
  <c r="J277" i="8" s="1"/>
  <c r="E838" i="1" s="1"/>
  <c r="S285" i="8"/>
  <c r="J285" i="8" s="1"/>
  <c r="E846" i="1" s="1"/>
  <c r="S294" i="8"/>
  <c r="J294" i="8" s="1"/>
  <c r="E855" i="1" s="1"/>
  <c r="S81" i="8"/>
  <c r="J81" i="8" s="1"/>
  <c r="E642" i="1" s="1"/>
  <c r="S97" i="8"/>
  <c r="J97" i="8" s="1"/>
  <c r="E658" i="1" s="1"/>
  <c r="S113" i="8"/>
  <c r="J113" i="8" s="1"/>
  <c r="E674" i="1" s="1"/>
  <c r="S73" i="8"/>
  <c r="J73" i="8" s="1"/>
  <c r="E634" i="1" s="1"/>
  <c r="S89" i="8"/>
  <c r="J89" i="8" s="1"/>
  <c r="E650" i="1" s="1"/>
  <c r="S105" i="8"/>
  <c r="J105" i="8" s="1"/>
  <c r="E666" i="1" s="1"/>
  <c r="S121" i="8"/>
  <c r="J121" i="8" s="1"/>
  <c r="E682" i="1" s="1"/>
  <c r="S12" i="8"/>
  <c r="J12" i="8" s="1"/>
  <c r="E573" i="1" s="1"/>
  <c r="S27" i="8"/>
  <c r="J27" i="8" s="1"/>
  <c r="E588" i="1" s="1"/>
  <c r="S38" i="8"/>
  <c r="J38" i="8" s="1"/>
  <c r="E599" i="1" s="1"/>
  <c r="S43" i="8"/>
  <c r="J43" i="8" s="1"/>
  <c r="E604" i="1" s="1"/>
  <c r="S46" i="8"/>
  <c r="J46" i="8" s="1"/>
  <c r="E607" i="1" s="1"/>
  <c r="S50" i="8"/>
  <c r="J50" i="8" s="1"/>
  <c r="E611" i="1" s="1"/>
  <c r="S51" i="8"/>
  <c r="J51" i="8" s="1"/>
  <c r="E612" i="1" s="1"/>
  <c r="S56" i="8"/>
  <c r="J56" i="8" s="1"/>
  <c r="E617" i="1" s="1"/>
  <c r="S62" i="8"/>
  <c r="J62" i="8" s="1"/>
  <c r="E623" i="1" s="1"/>
  <c r="S64" i="8"/>
  <c r="J64" i="8" s="1"/>
  <c r="E625" i="1" s="1"/>
  <c r="S72" i="8"/>
  <c r="J72" i="8" s="1"/>
  <c r="E633" i="1" s="1"/>
  <c r="S76" i="8"/>
  <c r="J76" i="8" s="1"/>
  <c r="E637" i="1" s="1"/>
  <c r="S80" i="8"/>
  <c r="J80" i="8" s="1"/>
  <c r="E641" i="1" s="1"/>
  <c r="S84" i="8"/>
  <c r="J84" i="8" s="1"/>
  <c r="E645" i="1" s="1"/>
  <c r="S88" i="8"/>
  <c r="J88" i="8" s="1"/>
  <c r="E649" i="1" s="1"/>
  <c r="S92" i="8"/>
  <c r="J92" i="8" s="1"/>
  <c r="E653" i="1" s="1"/>
  <c r="S96" i="8"/>
  <c r="J96" i="8" s="1"/>
  <c r="E657" i="1" s="1"/>
  <c r="S100" i="8"/>
  <c r="J100" i="8" s="1"/>
  <c r="E661" i="1" s="1"/>
  <c r="S104" i="8"/>
  <c r="J104" i="8" s="1"/>
  <c r="E665" i="1" s="1"/>
  <c r="S108" i="8"/>
  <c r="J108" i="8" s="1"/>
  <c r="E669" i="1" s="1"/>
  <c r="S112" i="8"/>
  <c r="J112" i="8" s="1"/>
  <c r="E673" i="1" s="1"/>
  <c r="S116" i="8"/>
  <c r="J116" i="8" s="1"/>
  <c r="E677" i="1" s="1"/>
  <c r="S120" i="8"/>
  <c r="J120" i="8" s="1"/>
  <c r="E681" i="1" s="1"/>
  <c r="S125" i="8"/>
  <c r="J125" i="8" s="1"/>
  <c r="E686" i="1" s="1"/>
  <c r="S129" i="8"/>
  <c r="J129" i="8" s="1"/>
  <c r="E690" i="1" s="1"/>
  <c r="S134" i="8"/>
  <c r="J134" i="8" s="1"/>
  <c r="E695" i="1" s="1"/>
  <c r="S143" i="8"/>
  <c r="J143" i="8" s="1"/>
  <c r="E704" i="1" s="1"/>
  <c r="S154" i="8"/>
  <c r="J154" i="8" s="1"/>
  <c r="E715" i="1" s="1"/>
  <c r="S13" i="8"/>
  <c r="J13" i="8" s="1"/>
  <c r="E574" i="1" s="1"/>
  <c r="S17" i="8"/>
  <c r="J17" i="8" s="1"/>
  <c r="E578" i="1" s="1"/>
  <c r="I19" i="8"/>
  <c r="S26" i="8"/>
  <c r="J26" i="8" s="1"/>
  <c r="E587" i="1" s="1"/>
  <c r="S31" i="8"/>
  <c r="J31" i="8" s="1"/>
  <c r="E592" i="1" s="1"/>
  <c r="S42" i="8"/>
  <c r="J42" i="8" s="1"/>
  <c r="E603" i="1" s="1"/>
  <c r="S52" i="8"/>
  <c r="J52" i="8" s="1"/>
  <c r="E613" i="1" s="1"/>
  <c r="S57" i="8"/>
  <c r="J57" i="8" s="1"/>
  <c r="E618" i="1" s="1"/>
  <c r="S74" i="8"/>
  <c r="J74" i="8" s="1"/>
  <c r="E635" i="1" s="1"/>
  <c r="S78" i="8"/>
  <c r="J78" i="8" s="1"/>
  <c r="E639" i="1" s="1"/>
  <c r="S82" i="8"/>
  <c r="J82" i="8" s="1"/>
  <c r="E643" i="1" s="1"/>
  <c r="S86" i="8"/>
  <c r="J86" i="8" s="1"/>
  <c r="E647" i="1" s="1"/>
  <c r="S90" i="8"/>
  <c r="J90" i="8" s="1"/>
  <c r="E651" i="1" s="1"/>
  <c r="S94" i="8"/>
  <c r="J94" i="8" s="1"/>
  <c r="E655" i="1" s="1"/>
  <c r="S98" i="8"/>
  <c r="J98" i="8" s="1"/>
  <c r="E659" i="1" s="1"/>
  <c r="S102" i="8"/>
  <c r="J102" i="8" s="1"/>
  <c r="E663" i="1" s="1"/>
  <c r="S106" i="8"/>
  <c r="J106" i="8" s="1"/>
  <c r="E667" i="1" s="1"/>
  <c r="S110" i="8"/>
  <c r="J110" i="8" s="1"/>
  <c r="E671" i="1" s="1"/>
  <c r="S114" i="8"/>
  <c r="J114" i="8" s="1"/>
  <c r="E675" i="1" s="1"/>
  <c r="S118" i="8"/>
  <c r="J118" i="8" s="1"/>
  <c r="E679" i="1" s="1"/>
  <c r="S138" i="8"/>
  <c r="J138" i="8" s="1"/>
  <c r="E699" i="1" s="1"/>
  <c r="S166" i="8"/>
  <c r="J166" i="8" s="1"/>
  <c r="E727" i="1" s="1"/>
  <c r="S30" i="8"/>
  <c r="J30" i="8" s="1"/>
  <c r="E591" i="1" s="1"/>
  <c r="S59" i="8"/>
  <c r="J59" i="8" s="1"/>
  <c r="E620" i="1" s="1"/>
  <c r="S68" i="8"/>
  <c r="J68" i="8" s="1"/>
  <c r="E629" i="1" s="1"/>
  <c r="B196" i="8"/>
  <c r="B757" i="1" s="1"/>
  <c r="B146" i="8"/>
  <c r="B707" i="1" s="1"/>
  <c r="G145" i="8"/>
  <c r="H15" i="8"/>
  <c r="S34" i="8"/>
  <c r="J34" i="8" s="1"/>
  <c r="E595" i="1" s="1"/>
  <c r="S37" i="8"/>
  <c r="J37" i="8" s="1"/>
  <c r="E598" i="1" s="1"/>
  <c r="S54" i="8"/>
  <c r="J54" i="8" s="1"/>
  <c r="E615" i="1" s="1"/>
  <c r="S152" i="8"/>
  <c r="J152" i="8" s="1"/>
  <c r="E713" i="1" s="1"/>
  <c r="S184" i="8"/>
  <c r="J184" i="8" s="1"/>
  <c r="E745" i="1" s="1"/>
  <c r="S198" i="8"/>
  <c r="J198" i="8" s="1"/>
  <c r="E759" i="1" s="1"/>
  <c r="S210" i="8"/>
  <c r="J210" i="8" s="1"/>
  <c r="E772" i="1" s="1"/>
  <c r="S186" i="8"/>
  <c r="J186" i="8" s="1"/>
  <c r="E747" i="1" s="1"/>
  <c r="S196" i="8"/>
  <c r="J196" i="8" s="1"/>
  <c r="E757" i="1" s="1"/>
  <c r="S209" i="8"/>
  <c r="J209" i="8" s="1"/>
  <c r="E770" i="1" s="1"/>
  <c r="S222" i="8"/>
  <c r="J222" i="8" s="1"/>
  <c r="E783" i="1" s="1"/>
  <c r="S230" i="8"/>
  <c r="J230" i="8" s="1"/>
  <c r="E791" i="1" s="1"/>
  <c r="S242" i="8"/>
  <c r="J242" i="8" s="1"/>
  <c r="E803" i="1" s="1"/>
  <c r="S292" i="8"/>
  <c r="J292" i="8" s="1"/>
  <c r="E853" i="1" s="1"/>
  <c r="S168" i="8"/>
  <c r="J168" i="8" s="1"/>
  <c r="E729" i="1" s="1"/>
  <c r="S172" i="8"/>
  <c r="J172" i="8" s="1"/>
  <c r="E733" i="1" s="1"/>
  <c r="S176" i="8"/>
  <c r="J176" i="8" s="1"/>
  <c r="E737" i="1" s="1"/>
  <c r="S180" i="8"/>
  <c r="J180" i="8" s="1"/>
  <c r="E741" i="1" s="1"/>
  <c r="S183" i="8"/>
  <c r="J183" i="8" s="1"/>
  <c r="E744" i="1" s="1"/>
  <c r="S190" i="8"/>
  <c r="J190" i="8" s="1"/>
  <c r="E751" i="1" s="1"/>
  <c r="S201" i="8"/>
  <c r="J201" i="8" s="1"/>
  <c r="E762" i="1" s="1"/>
  <c r="S212" i="8"/>
  <c r="J212" i="8" s="1"/>
  <c r="E773" i="1" s="1"/>
  <c r="S213" i="8"/>
  <c r="J213" i="8" s="1"/>
  <c r="E774" i="1" s="1"/>
  <c r="S219" i="8"/>
  <c r="J219" i="8" s="1"/>
  <c r="E780" i="1" s="1"/>
  <c r="S227" i="8"/>
  <c r="J227" i="8" s="1"/>
  <c r="E788" i="1" s="1"/>
  <c r="S244" i="8"/>
  <c r="J244" i="8" s="1"/>
  <c r="E805" i="1" s="1"/>
  <c r="S257" i="8"/>
  <c r="J257" i="8" s="1"/>
  <c r="E818" i="1" s="1"/>
  <c r="S263" i="8"/>
  <c r="J263" i="8" s="1"/>
  <c r="E824" i="1" s="1"/>
  <c r="S275" i="8"/>
  <c r="J275" i="8" s="1"/>
  <c r="E836" i="1" s="1"/>
  <c r="S295" i="8"/>
  <c r="J295" i="8" s="1"/>
  <c r="E856" i="1" s="1"/>
  <c r="S141" i="8"/>
  <c r="J141" i="8" s="1"/>
  <c r="E702" i="1" s="1"/>
  <c r="S156" i="8"/>
  <c r="J156" i="8" s="1"/>
  <c r="E717" i="1" s="1"/>
  <c r="S236" i="8"/>
  <c r="J236" i="8" s="1"/>
  <c r="E797" i="1" s="1"/>
  <c r="S243" i="8"/>
  <c r="J243" i="8" s="1"/>
  <c r="E804" i="1" s="1"/>
  <c r="S248" i="8"/>
  <c r="J248" i="8" s="1"/>
  <c r="E809" i="1" s="1"/>
  <c r="S279" i="8"/>
  <c r="J279" i="8" s="1"/>
  <c r="E841" i="1" s="1"/>
  <c r="S287" i="8"/>
  <c r="J287" i="8" s="1"/>
  <c r="E848" i="1" s="1"/>
  <c r="S194" i="8"/>
  <c r="J194" i="8" s="1"/>
  <c r="E755" i="1" s="1"/>
  <c r="S214" i="8"/>
  <c r="J214" i="8" s="1"/>
  <c r="E775" i="1" s="1"/>
  <c r="S218" i="8"/>
  <c r="J218" i="8" s="1"/>
  <c r="E779" i="1" s="1"/>
  <c r="S221" i="8"/>
  <c r="J221" i="8" s="1"/>
  <c r="E782" i="1" s="1"/>
  <c r="S226" i="8"/>
  <c r="J226" i="8" s="1"/>
  <c r="E787" i="1" s="1"/>
  <c r="S229" i="8"/>
  <c r="J229" i="8" s="1"/>
  <c r="E789" i="1" s="1"/>
  <c r="S234" i="8"/>
  <c r="J234" i="8" s="1"/>
  <c r="E795" i="1" s="1"/>
  <c r="S238" i="8"/>
  <c r="J238" i="8" s="1"/>
  <c r="E799" i="1" s="1"/>
  <c r="S246" i="8"/>
  <c r="J246" i="8" s="1"/>
  <c r="E807" i="1" s="1"/>
  <c r="S249" i="8"/>
  <c r="J249" i="8" s="1"/>
  <c r="E810" i="1" s="1"/>
  <c r="S255" i="8"/>
  <c r="J255" i="8" s="1"/>
  <c r="E816" i="1" s="1"/>
  <c r="S265" i="8"/>
  <c r="J265" i="8" s="1"/>
  <c r="E826" i="1" s="1"/>
  <c r="S278" i="8"/>
  <c r="J278" i="8" s="1"/>
  <c r="E839" i="1" s="1"/>
  <c r="S293" i="8"/>
  <c r="J293" i="8" s="1"/>
  <c r="E854" i="1" s="1"/>
  <c r="J569" i="1"/>
  <c r="J287" i="1"/>
  <c r="J117" i="1"/>
  <c r="J121" i="1"/>
  <c r="J89" i="1"/>
  <c r="J461" i="1"/>
  <c r="J469" i="1"/>
  <c r="J122" i="1"/>
  <c r="J288" i="1"/>
  <c r="J290" i="1"/>
  <c r="J154" i="1"/>
  <c r="J295" i="1"/>
  <c r="J303" i="1"/>
  <c r="J311" i="1"/>
  <c r="J319" i="1"/>
  <c r="J327" i="1"/>
  <c r="J367" i="1"/>
  <c r="J375" i="1"/>
  <c r="J383" i="1"/>
  <c r="J391" i="1"/>
  <c r="J415" i="1"/>
  <c r="J423" i="1"/>
  <c r="J495" i="1"/>
  <c r="J566" i="1"/>
  <c r="J64" i="1"/>
  <c r="J66" i="1"/>
  <c r="J74" i="1"/>
  <c r="J76" i="1"/>
  <c r="J78" i="1"/>
  <c r="J84" i="1"/>
  <c r="J86" i="1"/>
  <c r="J88" i="1"/>
  <c r="J90" i="1"/>
  <c r="J92" i="1"/>
  <c r="J98" i="1"/>
  <c r="J104" i="1"/>
  <c r="J114" i="1"/>
  <c r="J116" i="1"/>
  <c r="J118" i="1"/>
  <c r="J120" i="1"/>
  <c r="J127" i="1"/>
  <c r="J382" i="1"/>
  <c r="J384" i="1"/>
  <c r="J386" i="1"/>
  <c r="J392" i="1"/>
  <c r="J394" i="1"/>
  <c r="J400" i="1"/>
  <c r="J402" i="1"/>
  <c r="J408" i="1"/>
  <c r="J410" i="1"/>
  <c r="J414" i="1"/>
  <c r="J416" i="1"/>
  <c r="J418" i="1"/>
  <c r="J424" i="1"/>
  <c r="J426" i="1"/>
  <c r="J490" i="1"/>
  <c r="J520" i="1"/>
  <c r="J522" i="1"/>
  <c r="J524" i="1"/>
  <c r="J526" i="1"/>
  <c r="J528" i="1"/>
  <c r="J530" i="1"/>
  <c r="J536" i="1"/>
  <c r="J538" i="1"/>
  <c r="J540" i="1"/>
  <c r="J542" i="1"/>
  <c r="J544" i="1"/>
  <c r="J546" i="1"/>
  <c r="J552" i="1"/>
  <c r="J554" i="1"/>
  <c r="J143" i="1"/>
  <c r="J158" i="1"/>
  <c r="J170" i="1"/>
  <c r="J351" i="1"/>
  <c r="J359" i="1"/>
  <c r="J374" i="1"/>
  <c r="J378" i="1"/>
  <c r="J446" i="1"/>
  <c r="J448" i="1"/>
  <c r="J450" i="1"/>
  <c r="J456" i="1"/>
  <c r="J458" i="1"/>
  <c r="J464" i="1"/>
  <c r="J466" i="1"/>
  <c r="J472" i="1"/>
  <c r="J474" i="1"/>
  <c r="J478" i="1"/>
  <c r="J480" i="1"/>
  <c r="J482" i="1"/>
  <c r="J488" i="1"/>
  <c r="J541" i="1"/>
  <c r="J54" i="1"/>
  <c r="J155" i="1"/>
  <c r="J159" i="1"/>
  <c r="J171" i="1"/>
  <c r="J333" i="1"/>
  <c r="J341" i="1"/>
  <c r="J55" i="1"/>
  <c r="J63" i="1"/>
  <c r="J75" i="1"/>
  <c r="J142" i="1"/>
  <c r="J146" i="1"/>
  <c r="J148" i="1"/>
  <c r="J150" i="1"/>
  <c r="J152" i="1"/>
  <c r="J318" i="1"/>
  <c r="J320" i="1"/>
  <c r="J322" i="1"/>
  <c r="J328" i="1"/>
  <c r="J330" i="1"/>
  <c r="J336" i="1"/>
  <c r="J338" i="1"/>
  <c r="J344" i="1"/>
  <c r="J346" i="1"/>
  <c r="J350" i="1"/>
  <c r="J352" i="1"/>
  <c r="J354" i="1"/>
  <c r="J360" i="1"/>
  <c r="J397" i="1"/>
  <c r="J405" i="1"/>
  <c r="J431" i="1"/>
  <c r="J439" i="1"/>
  <c r="J447" i="1"/>
  <c r="J455" i="1"/>
  <c r="J479" i="1"/>
  <c r="J487" i="1"/>
  <c r="J502" i="1"/>
  <c r="J514" i="1"/>
  <c r="J58" i="1"/>
  <c r="J62" i="1"/>
  <c r="J149" i="1"/>
  <c r="J153" i="1"/>
  <c r="J285" i="1"/>
  <c r="J103" i="1"/>
  <c r="J107" i="1"/>
  <c r="J111" i="1"/>
  <c r="J130" i="1"/>
  <c r="J132" i="1"/>
  <c r="J134" i="1"/>
  <c r="J136" i="1"/>
  <c r="J138" i="1"/>
  <c r="J357" i="1"/>
  <c r="J390" i="1"/>
  <c r="J413" i="1"/>
  <c r="J421" i="1"/>
  <c r="J454" i="1"/>
  <c r="J477" i="1"/>
  <c r="J485" i="1"/>
  <c r="J518" i="1"/>
  <c r="J82" i="1"/>
  <c r="J165" i="1"/>
  <c r="J169" i="1"/>
  <c r="J293" i="1"/>
  <c r="J301" i="1"/>
  <c r="J309" i="1"/>
  <c r="J342" i="1"/>
  <c r="J365" i="1"/>
  <c r="J373" i="1"/>
  <c r="J406" i="1"/>
  <c r="J429" i="1"/>
  <c r="J437" i="1"/>
  <c r="J470" i="1"/>
  <c r="J493" i="1"/>
  <c r="J501" i="1"/>
  <c r="J509" i="1"/>
  <c r="J534" i="1"/>
  <c r="J556" i="1"/>
  <c r="J558" i="1"/>
  <c r="J560" i="1"/>
  <c r="J326" i="1"/>
  <c r="J349" i="1"/>
  <c r="J57" i="1"/>
  <c r="J61" i="1"/>
  <c r="J69" i="1"/>
  <c r="J73" i="1"/>
  <c r="J79" i="1"/>
  <c r="J83" i="1"/>
  <c r="J91" i="1"/>
  <c r="J95" i="1"/>
  <c r="J102" i="1"/>
  <c r="J133" i="1"/>
  <c r="J137" i="1"/>
  <c r="J139" i="1"/>
  <c r="J162" i="1"/>
  <c r="J164" i="1"/>
  <c r="J166" i="1"/>
  <c r="J168" i="1"/>
  <c r="J296" i="1"/>
  <c r="J298" i="1"/>
  <c r="J302" i="1"/>
  <c r="J304" i="1"/>
  <c r="J306" i="1"/>
  <c r="J312" i="1"/>
  <c r="J317" i="1"/>
  <c r="J325" i="1"/>
  <c r="J335" i="1"/>
  <c r="J343" i="1"/>
  <c r="J358" i="1"/>
  <c r="J366" i="1"/>
  <c r="J368" i="1"/>
  <c r="J370" i="1"/>
  <c r="J376" i="1"/>
  <c r="J381" i="1"/>
  <c r="J389" i="1"/>
  <c r="J399" i="1"/>
  <c r="J407" i="1"/>
  <c r="J422" i="1"/>
  <c r="J430" i="1"/>
  <c r="J432" i="1"/>
  <c r="J434" i="1"/>
  <c r="J440" i="1"/>
  <c r="J445" i="1"/>
  <c r="J453" i="1"/>
  <c r="J463" i="1"/>
  <c r="J471" i="1"/>
  <c r="J486" i="1"/>
  <c r="J494" i="1"/>
  <c r="J496" i="1"/>
  <c r="J498" i="1"/>
  <c r="J504" i="1"/>
  <c r="J506" i="1"/>
  <c r="J508" i="1"/>
  <c r="J510" i="1"/>
  <c r="J512" i="1"/>
  <c r="J525" i="1"/>
  <c r="J531" i="1"/>
  <c r="J535" i="1"/>
  <c r="J543" i="1"/>
  <c r="J550" i="1"/>
  <c r="J568" i="1"/>
  <c r="J570" i="1"/>
  <c r="J70" i="1"/>
  <c r="J81" i="1"/>
  <c r="J101" i="1"/>
  <c r="J125" i="1"/>
  <c r="J141" i="1"/>
  <c r="J157" i="1"/>
  <c r="J56" i="1"/>
  <c r="J65" i="1"/>
  <c r="J67" i="1"/>
  <c r="J80" i="1"/>
  <c r="J85" i="1"/>
  <c r="J87" i="1"/>
  <c r="J109" i="1"/>
  <c r="J113" i="1"/>
  <c r="J115" i="1"/>
  <c r="J124" i="1"/>
  <c r="J129" i="1"/>
  <c r="J131" i="1"/>
  <c r="J140" i="1"/>
  <c r="J145" i="1"/>
  <c r="J147" i="1"/>
  <c r="J156" i="1"/>
  <c r="J161" i="1"/>
  <c r="J163" i="1"/>
  <c r="J172" i="1"/>
  <c r="J284" i="1"/>
  <c r="J286" i="1"/>
  <c r="J334" i="1"/>
  <c r="J398" i="1"/>
  <c r="J462" i="1"/>
  <c r="J106" i="1"/>
  <c r="J112" i="1"/>
  <c r="J119" i="1"/>
  <c r="J128" i="1"/>
  <c r="J135" i="1"/>
  <c r="J144" i="1"/>
  <c r="J151" i="1"/>
  <c r="J160" i="1"/>
  <c r="J167" i="1"/>
  <c r="J53" i="1"/>
  <c r="J72" i="1"/>
  <c r="J77" i="1"/>
  <c r="J93" i="1"/>
  <c r="J97" i="1"/>
  <c r="J517" i="1"/>
  <c r="J533" i="1"/>
  <c r="J549" i="1"/>
  <c r="J283" i="1"/>
  <c r="J292" i="1"/>
  <c r="J297" i="1"/>
  <c r="J299" i="1"/>
  <c r="J308" i="1"/>
  <c r="J313" i="1"/>
  <c r="J315" i="1"/>
  <c r="J324" i="1"/>
  <c r="J329" i="1"/>
  <c r="J331" i="1"/>
  <c r="J340" i="1"/>
  <c r="J345" i="1"/>
  <c r="J347" i="1"/>
  <c r="J356" i="1"/>
  <c r="J361" i="1"/>
  <c r="J363" i="1"/>
  <c r="J372" i="1"/>
  <c r="J377" i="1"/>
  <c r="J379" i="1"/>
  <c r="J388" i="1"/>
  <c r="J393" i="1"/>
  <c r="J395" i="1"/>
  <c r="J404" i="1"/>
  <c r="J409" i="1"/>
  <c r="J411" i="1"/>
  <c r="J420" i="1"/>
  <c r="J425" i="1"/>
  <c r="J427" i="1"/>
  <c r="J436" i="1"/>
  <c r="J441" i="1"/>
  <c r="J443" i="1"/>
  <c r="J452" i="1"/>
  <c r="J457" i="1"/>
  <c r="J459" i="1"/>
  <c r="J468" i="1"/>
  <c r="J473" i="1"/>
  <c r="J475" i="1"/>
  <c r="J484" i="1"/>
  <c r="J489" i="1"/>
  <c r="J491" i="1"/>
  <c r="J500" i="1"/>
  <c r="J505" i="1"/>
  <c r="J507" i="1"/>
  <c r="J516" i="1"/>
  <c r="J521" i="1"/>
  <c r="J523" i="1"/>
  <c r="J532" i="1"/>
  <c r="J537" i="1"/>
  <c r="J539" i="1"/>
  <c r="J548" i="1"/>
  <c r="J553" i="1"/>
  <c r="J564" i="1"/>
  <c r="J571" i="1"/>
  <c r="J289" i="1"/>
  <c r="J291" i="1"/>
  <c r="J300" i="1"/>
  <c r="J305" i="1"/>
  <c r="J307" i="1"/>
  <c r="J316" i="1"/>
  <c r="J321" i="1"/>
  <c r="J323" i="1"/>
  <c r="J332" i="1"/>
  <c r="J337" i="1"/>
  <c r="J348" i="1"/>
  <c r="J353" i="1"/>
  <c r="J355" i="1"/>
  <c r="J364" i="1"/>
  <c r="J369" i="1"/>
  <c r="J371" i="1"/>
  <c r="J380" i="1"/>
  <c r="J385" i="1"/>
  <c r="J387" i="1"/>
  <c r="J396" i="1"/>
  <c r="J401" i="1"/>
  <c r="J403" i="1"/>
  <c r="J412" i="1"/>
  <c r="J417" i="1"/>
  <c r="J419" i="1"/>
  <c r="J428" i="1"/>
  <c r="J433" i="1"/>
  <c r="J435" i="1"/>
  <c r="J444" i="1"/>
  <c r="J449" i="1"/>
  <c r="J451" i="1"/>
  <c r="J460" i="1"/>
  <c r="J465" i="1"/>
  <c r="J467" i="1"/>
  <c r="J476" i="1"/>
  <c r="J481" i="1"/>
  <c r="J483" i="1"/>
  <c r="J492" i="1"/>
  <c r="J497" i="1"/>
  <c r="J499" i="1"/>
  <c r="J513" i="1"/>
  <c r="J529" i="1"/>
  <c r="J545" i="1"/>
  <c r="J572" i="1"/>
  <c r="J110" i="1"/>
  <c r="J108" i="1"/>
  <c r="J105" i="1"/>
  <c r="J96" i="1"/>
  <c r="J94" i="1"/>
  <c r="J100" i="1"/>
  <c r="J99" i="1"/>
  <c r="J71" i="1"/>
  <c r="J68" i="1"/>
  <c r="J60" i="1"/>
  <c r="J59" i="1"/>
  <c r="J555" i="1"/>
  <c r="B924" i="1"/>
  <c r="B943" i="1"/>
  <c r="J557" i="1"/>
  <c r="B942" i="1"/>
  <c r="S14" i="8"/>
  <c r="J14" i="8" s="1"/>
  <c r="E575" i="1" s="1"/>
  <c r="S29" i="8"/>
  <c r="J29" i="8" s="1"/>
  <c r="E590" i="1" s="1"/>
  <c r="S18" i="8"/>
  <c r="J18" i="8" s="1"/>
  <c r="E579" i="1" s="1"/>
  <c r="S28" i="8"/>
  <c r="J28" i="8" s="1"/>
  <c r="E589" i="1" s="1"/>
  <c r="S33" i="8"/>
  <c r="J33" i="8" s="1"/>
  <c r="E594" i="1" s="1"/>
  <c r="S44" i="8"/>
  <c r="J44" i="8" s="1"/>
  <c r="E605" i="1" s="1"/>
  <c r="S45" i="8"/>
  <c r="J45" i="8" s="1"/>
  <c r="E606" i="1" s="1"/>
  <c r="H20" i="8"/>
  <c r="I23" i="8"/>
  <c r="S32" i="8"/>
  <c r="J32" i="8" s="1"/>
  <c r="E593" i="1" s="1"/>
  <c r="S58" i="8"/>
  <c r="J58" i="8" s="1"/>
  <c r="E619" i="1" s="1"/>
  <c r="H18" i="8"/>
  <c r="I21" i="8"/>
  <c r="S60" i="8"/>
  <c r="J60" i="8" s="1"/>
  <c r="E621" i="1" s="1"/>
  <c r="S63" i="8"/>
  <c r="J63" i="8" s="1"/>
  <c r="E624" i="1" s="1"/>
  <c r="S140" i="8"/>
  <c r="J140" i="8" s="1"/>
  <c r="E701" i="1" s="1"/>
  <c r="S47" i="8"/>
  <c r="J47" i="8" s="1"/>
  <c r="E608" i="1" s="1"/>
  <c r="S55" i="8"/>
  <c r="J55" i="8" s="1"/>
  <c r="E616" i="1" s="1"/>
  <c r="S75" i="8"/>
  <c r="J75" i="8" s="1"/>
  <c r="E636" i="1" s="1"/>
  <c r="S79" i="8"/>
  <c r="J79" i="8" s="1"/>
  <c r="E640" i="1" s="1"/>
  <c r="S83" i="8"/>
  <c r="J83" i="8" s="1"/>
  <c r="E644" i="1" s="1"/>
  <c r="S87" i="8"/>
  <c r="J87" i="8" s="1"/>
  <c r="E648" i="1" s="1"/>
  <c r="S91" i="8"/>
  <c r="J91" i="8" s="1"/>
  <c r="E652" i="1" s="1"/>
  <c r="S95" i="8"/>
  <c r="J95" i="8" s="1"/>
  <c r="E656" i="1" s="1"/>
  <c r="S99" i="8"/>
  <c r="J99" i="8" s="1"/>
  <c r="E660" i="1" s="1"/>
  <c r="S103" i="8"/>
  <c r="J103" i="8" s="1"/>
  <c r="E664" i="1" s="1"/>
  <c r="S107" i="8"/>
  <c r="J107" i="8" s="1"/>
  <c r="E668" i="1" s="1"/>
  <c r="S111" i="8"/>
  <c r="J111" i="8" s="1"/>
  <c r="E672" i="1" s="1"/>
  <c r="S115" i="8"/>
  <c r="J115" i="8" s="1"/>
  <c r="E676" i="1" s="1"/>
  <c r="S119" i="8"/>
  <c r="J119" i="8" s="1"/>
  <c r="E680" i="1" s="1"/>
  <c r="S123" i="8"/>
  <c r="J123" i="8" s="1"/>
  <c r="E684" i="1" s="1"/>
  <c r="S127" i="8"/>
  <c r="J127" i="8" s="1"/>
  <c r="E688" i="1" s="1"/>
  <c r="S131" i="8"/>
  <c r="J131" i="8" s="1"/>
  <c r="E692" i="1" s="1"/>
  <c r="S139" i="8"/>
  <c r="J139" i="8" s="1"/>
  <c r="E700" i="1" s="1"/>
  <c r="S142" i="8"/>
  <c r="J142" i="8" s="1"/>
  <c r="E703" i="1" s="1"/>
  <c r="S147" i="8"/>
  <c r="J147" i="8" s="1"/>
  <c r="E708" i="1" s="1"/>
  <c r="S155" i="8"/>
  <c r="J155" i="8" s="1"/>
  <c r="E716" i="1" s="1"/>
  <c r="S163" i="8"/>
  <c r="J163" i="8" s="1"/>
  <c r="E724" i="1" s="1"/>
  <c r="S181" i="8"/>
  <c r="J181" i="8" s="1"/>
  <c r="E742" i="1" s="1"/>
  <c r="S145" i="8"/>
  <c r="J145" i="8" s="1"/>
  <c r="E706" i="1" s="1"/>
  <c r="S161" i="8"/>
  <c r="J161" i="8" s="1"/>
  <c r="E722" i="1" s="1"/>
  <c r="G146" i="8"/>
  <c r="S151" i="8"/>
  <c r="J151" i="8" s="1"/>
  <c r="E712" i="1" s="1"/>
  <c r="S159" i="8"/>
  <c r="J159" i="8" s="1"/>
  <c r="E721" i="1" s="1"/>
  <c r="S165" i="8"/>
  <c r="J165" i="8" s="1"/>
  <c r="E726" i="1" s="1"/>
  <c r="S167" i="8"/>
  <c r="J167" i="8" s="1"/>
  <c r="E728" i="1" s="1"/>
  <c r="S171" i="8"/>
  <c r="J171" i="8" s="1"/>
  <c r="E732" i="1" s="1"/>
  <c r="S175" i="8"/>
  <c r="J175" i="8" s="1"/>
  <c r="E736" i="1" s="1"/>
  <c r="S179" i="8"/>
  <c r="J179" i="8" s="1"/>
  <c r="E740" i="1" s="1"/>
  <c r="S149" i="8"/>
  <c r="J149" i="8" s="1"/>
  <c r="E710" i="1" s="1"/>
  <c r="S157" i="8"/>
  <c r="J157" i="8" s="1"/>
  <c r="E718" i="1" s="1"/>
  <c r="S182" i="8"/>
  <c r="J182" i="8" s="1"/>
  <c r="E743" i="1" s="1"/>
  <c r="B247" i="8"/>
  <c r="S188" i="8"/>
  <c r="J188" i="8" s="1"/>
  <c r="E749" i="1" s="1"/>
  <c r="S195" i="8"/>
  <c r="J195" i="8" s="1"/>
  <c r="E756" i="1" s="1"/>
  <c r="S197" i="8"/>
  <c r="J197" i="8" s="1"/>
  <c r="E758" i="1" s="1"/>
  <c r="S200" i="8"/>
  <c r="J200" i="8" s="1"/>
  <c r="E761" i="1" s="1"/>
  <c r="S215" i="8"/>
  <c r="J215" i="8" s="1"/>
  <c r="E776" i="1" s="1"/>
  <c r="S192" i="8"/>
  <c r="J192" i="8" s="1"/>
  <c r="E753" i="1" s="1"/>
  <c r="S205" i="8"/>
  <c r="J205" i="8" s="1"/>
  <c r="E766" i="1" s="1"/>
  <c r="S208" i="8"/>
  <c r="J208" i="8" s="1"/>
  <c r="E769" i="1" s="1"/>
  <c r="S216" i="8"/>
  <c r="J216" i="8" s="1"/>
  <c r="E777" i="1" s="1"/>
  <c r="S187" i="8"/>
  <c r="J187" i="8" s="1"/>
  <c r="E748" i="1" s="1"/>
  <c r="S207" i="8"/>
  <c r="J207" i="8" s="1"/>
  <c r="E768" i="1" s="1"/>
  <c r="S211" i="8"/>
  <c r="J211" i="8" s="1"/>
  <c r="E771" i="1" s="1"/>
  <c r="S224" i="8"/>
  <c r="J224" i="8" s="1"/>
  <c r="E785" i="1" s="1"/>
  <c r="S232" i="8"/>
  <c r="J232" i="8" s="1"/>
  <c r="E793" i="1" s="1"/>
  <c r="S240" i="8"/>
  <c r="J240" i="8" s="1"/>
  <c r="E801" i="1" s="1"/>
  <c r="G195" i="8"/>
  <c r="S235" i="8"/>
  <c r="J235" i="8" s="1"/>
  <c r="E796" i="1" s="1"/>
  <c r="S220" i="8"/>
  <c r="J220" i="8" s="1"/>
  <c r="E781" i="1" s="1"/>
  <c r="S228" i="8"/>
  <c r="J228" i="8" s="1"/>
  <c r="E790" i="1" s="1"/>
  <c r="S247" i="8"/>
  <c r="J247" i="8" s="1"/>
  <c r="E808" i="1" s="1"/>
  <c r="S252" i="8"/>
  <c r="J252" i="8" s="1"/>
  <c r="E813" i="1" s="1"/>
  <c r="S260" i="8"/>
  <c r="J260" i="8" s="1"/>
  <c r="E821" i="1" s="1"/>
  <c r="S268" i="8"/>
  <c r="J268" i="8" s="1"/>
  <c r="E829" i="1" s="1"/>
  <c r="S280" i="8"/>
  <c r="J280" i="8" s="1"/>
  <c r="E840" i="1" s="1"/>
  <c r="S282" i="8"/>
  <c r="J282" i="8" s="1"/>
  <c r="E843" i="1" s="1"/>
  <c r="S283" i="8"/>
  <c r="J283" i="8" s="1"/>
  <c r="E844" i="1" s="1"/>
  <c r="S250" i="8"/>
  <c r="J250" i="8" s="1"/>
  <c r="E811" i="1" s="1"/>
  <c r="S258" i="8"/>
  <c r="J258" i="8" s="1"/>
  <c r="E819" i="1" s="1"/>
  <c r="S266" i="8"/>
  <c r="J266" i="8" s="1"/>
  <c r="E827" i="1" s="1"/>
  <c r="S284" i="8"/>
  <c r="J284" i="8" s="1"/>
  <c r="E845" i="1" s="1"/>
  <c r="S286" i="8"/>
  <c r="J286" i="8" s="1"/>
  <c r="E847" i="1" s="1"/>
  <c r="S256" i="8"/>
  <c r="J256" i="8" s="1"/>
  <c r="E817" i="1" s="1"/>
  <c r="S264" i="8"/>
  <c r="J264" i="8" s="1"/>
  <c r="E825" i="1" s="1"/>
  <c r="S272" i="8"/>
  <c r="J272" i="8" s="1"/>
  <c r="E833" i="1" s="1"/>
  <c r="S288" i="8"/>
  <c r="J288" i="8" s="1"/>
  <c r="E849" i="1" s="1"/>
  <c r="S262" i="8"/>
  <c r="J262" i="8" s="1"/>
  <c r="E822" i="1" s="1"/>
  <c r="S270" i="8"/>
  <c r="J270" i="8" s="1"/>
  <c r="E831" i="1" s="1"/>
  <c r="S296" i="8"/>
  <c r="J296" i="8" s="1"/>
  <c r="E857" i="1" s="1"/>
  <c r="M823" i="1" l="1"/>
  <c r="B197" i="8"/>
  <c r="K709" i="1"/>
  <c r="B147" i="8"/>
  <c r="B708" i="1" s="1"/>
  <c r="K711" i="1"/>
  <c r="G196" i="8"/>
  <c r="M585" i="1"/>
  <c r="K723" i="1"/>
  <c r="M601" i="1"/>
  <c r="M628" i="1"/>
  <c r="K631" i="1"/>
  <c r="B963" i="1"/>
  <c r="B983" i="1" s="1"/>
  <c r="B1003" i="1" s="1"/>
  <c r="B1023" i="1" s="1"/>
  <c r="B1043" i="1" s="1"/>
  <c r="B1063" i="1" s="1"/>
  <c r="B1083" i="1" s="1"/>
  <c r="B1103" i="1" s="1"/>
  <c r="B962" i="1"/>
  <c r="B982" i="1" s="1"/>
  <c r="B1002" i="1" s="1"/>
  <c r="B1022" i="1" s="1"/>
  <c r="B1042" i="1" s="1"/>
  <c r="B1062" i="1" s="1"/>
  <c r="B1082" i="1" s="1"/>
  <c r="B1102" i="1" s="1"/>
  <c r="K847" i="1"/>
  <c r="M847" i="1"/>
  <c r="K811" i="1"/>
  <c r="M811" i="1"/>
  <c r="M829" i="1"/>
  <c r="K829" i="1"/>
  <c r="K790" i="1"/>
  <c r="M790" i="1"/>
  <c r="M801" i="1"/>
  <c r="K801" i="1"/>
  <c r="K768" i="1"/>
  <c r="M768" i="1"/>
  <c r="K766" i="1"/>
  <c r="M766" i="1"/>
  <c r="K758" i="1"/>
  <c r="M758" i="1"/>
  <c r="K740" i="1"/>
  <c r="M740" i="1"/>
  <c r="M726" i="1"/>
  <c r="K726" i="1"/>
  <c r="M742" i="1"/>
  <c r="K742" i="1"/>
  <c r="K703" i="1"/>
  <c r="M703" i="1"/>
  <c r="K684" i="1"/>
  <c r="M684" i="1"/>
  <c r="K668" i="1"/>
  <c r="M668" i="1"/>
  <c r="K652" i="1"/>
  <c r="M652" i="1"/>
  <c r="K636" i="1"/>
  <c r="M636" i="1"/>
  <c r="K624" i="1"/>
  <c r="M624" i="1"/>
  <c r="M619" i="1"/>
  <c r="K619" i="1"/>
  <c r="M606" i="1"/>
  <c r="K606" i="1"/>
  <c r="M579" i="1"/>
  <c r="K579" i="1"/>
  <c r="M826" i="1"/>
  <c r="K826" i="1"/>
  <c r="K799" i="1"/>
  <c r="M799" i="1"/>
  <c r="K782" i="1"/>
  <c r="M782" i="1"/>
  <c r="M848" i="1"/>
  <c r="K848" i="1"/>
  <c r="M797" i="1"/>
  <c r="K797" i="1"/>
  <c r="K836" i="1"/>
  <c r="M836" i="1"/>
  <c r="M788" i="1"/>
  <c r="K788" i="1"/>
  <c r="K762" i="1"/>
  <c r="M762" i="1"/>
  <c r="K737" i="1"/>
  <c r="M737" i="1"/>
  <c r="K803" i="1"/>
  <c r="M803" i="1"/>
  <c r="M757" i="1"/>
  <c r="K757" i="1"/>
  <c r="M745" i="1"/>
  <c r="K745" i="1"/>
  <c r="M595" i="1"/>
  <c r="K595" i="1"/>
  <c r="K727" i="1"/>
  <c r="M727" i="1"/>
  <c r="K671" i="1"/>
  <c r="M671" i="1"/>
  <c r="K655" i="1"/>
  <c r="M655" i="1"/>
  <c r="M639" i="1"/>
  <c r="K639" i="1"/>
  <c r="M603" i="1"/>
  <c r="K603" i="1"/>
  <c r="M578" i="1"/>
  <c r="K578" i="1"/>
  <c r="K695" i="1"/>
  <c r="M695" i="1"/>
  <c r="M677" i="1"/>
  <c r="K677" i="1"/>
  <c r="M661" i="1"/>
  <c r="K661" i="1"/>
  <c r="K645" i="1"/>
  <c r="M645" i="1"/>
  <c r="K625" i="1"/>
  <c r="M625" i="1"/>
  <c r="M611" i="1"/>
  <c r="K611" i="1"/>
  <c r="K588" i="1"/>
  <c r="M588" i="1"/>
  <c r="M650" i="1"/>
  <c r="K650" i="1"/>
  <c r="M642" i="1"/>
  <c r="K642" i="1"/>
  <c r="K828" i="1"/>
  <c r="M828" i="1"/>
  <c r="K707" i="1"/>
  <c r="M707" i="1"/>
  <c r="M626" i="1"/>
  <c r="K626" i="1"/>
  <c r="K835" i="1"/>
  <c r="M835" i="1"/>
  <c r="K735" i="1"/>
  <c r="M735" i="1"/>
  <c r="M685" i="1"/>
  <c r="K685" i="1"/>
  <c r="K850" i="1"/>
  <c r="M850" i="1"/>
  <c r="K754" i="1"/>
  <c r="M754" i="1"/>
  <c r="M622" i="1"/>
  <c r="K622" i="1"/>
  <c r="M834" i="1"/>
  <c r="K834" i="1"/>
  <c r="M694" i="1"/>
  <c r="K694" i="1"/>
  <c r="K596" i="1"/>
  <c r="M596" i="1"/>
  <c r="M678" i="1"/>
  <c r="K678" i="1"/>
  <c r="K815" i="1"/>
  <c r="M815" i="1"/>
  <c r="M739" i="1"/>
  <c r="K739" i="1"/>
  <c r="M646" i="1"/>
  <c r="K646" i="1"/>
  <c r="B47" i="11"/>
  <c r="C45" i="11"/>
  <c r="D45" i="11"/>
  <c r="E45" i="11"/>
  <c r="F45" i="11"/>
  <c r="K792" i="1"/>
  <c r="M792" i="1"/>
  <c r="K687" i="1"/>
  <c r="M687" i="1"/>
  <c r="K784" i="1"/>
  <c r="M784" i="1"/>
  <c r="M857" i="1"/>
  <c r="K857" i="1"/>
  <c r="K844" i="1"/>
  <c r="M844" i="1"/>
  <c r="M821" i="1"/>
  <c r="K821" i="1"/>
  <c r="M781" i="1"/>
  <c r="K781" i="1"/>
  <c r="M793" i="1"/>
  <c r="K793" i="1"/>
  <c r="M748" i="1"/>
  <c r="K748" i="1"/>
  <c r="M753" i="1"/>
  <c r="K753" i="1"/>
  <c r="M756" i="1"/>
  <c r="K756" i="1"/>
  <c r="K743" i="1"/>
  <c r="M743" i="1"/>
  <c r="K736" i="1"/>
  <c r="M736" i="1"/>
  <c r="K721" i="1"/>
  <c r="M721" i="1"/>
  <c r="K724" i="1"/>
  <c r="M724" i="1"/>
  <c r="K700" i="1"/>
  <c r="M700" i="1"/>
  <c r="K680" i="1"/>
  <c r="M680" i="1"/>
  <c r="K664" i="1"/>
  <c r="M664" i="1"/>
  <c r="K648" i="1"/>
  <c r="M648" i="1"/>
  <c r="K616" i="1"/>
  <c r="M616" i="1"/>
  <c r="K621" i="1"/>
  <c r="M621" i="1"/>
  <c r="K593" i="1"/>
  <c r="M593" i="1"/>
  <c r="K605" i="1"/>
  <c r="M605" i="1"/>
  <c r="M590" i="1"/>
  <c r="K590" i="1"/>
  <c r="M816" i="1"/>
  <c r="K816" i="1"/>
  <c r="K795" i="1"/>
  <c r="M795" i="1"/>
  <c r="K779" i="1"/>
  <c r="M779" i="1"/>
  <c r="M841" i="1"/>
  <c r="K841" i="1"/>
  <c r="M717" i="1"/>
  <c r="K717" i="1"/>
  <c r="M824" i="1"/>
  <c r="K824" i="1"/>
  <c r="M780" i="1"/>
  <c r="K780" i="1"/>
  <c r="K751" i="1"/>
  <c r="M751" i="1"/>
  <c r="M733" i="1"/>
  <c r="K733" i="1"/>
  <c r="K791" i="1"/>
  <c r="M791" i="1"/>
  <c r="K747" i="1"/>
  <c r="M747" i="1"/>
  <c r="K713" i="1"/>
  <c r="M713" i="1"/>
  <c r="K629" i="1"/>
  <c r="M629" i="1"/>
  <c r="K699" i="1"/>
  <c r="M699" i="1"/>
  <c r="K667" i="1"/>
  <c r="M667" i="1"/>
  <c r="K651" i="1"/>
  <c r="M651" i="1"/>
  <c r="M635" i="1"/>
  <c r="K635" i="1"/>
  <c r="K592" i="1"/>
  <c r="M592" i="1"/>
  <c r="M574" i="1"/>
  <c r="K574" i="1"/>
  <c r="M690" i="1"/>
  <c r="K690" i="1"/>
  <c r="M673" i="1"/>
  <c r="K673" i="1"/>
  <c r="M657" i="1"/>
  <c r="K657" i="1"/>
  <c r="K641" i="1"/>
  <c r="M641" i="1"/>
  <c r="M623" i="1"/>
  <c r="K623" i="1"/>
  <c r="M607" i="1"/>
  <c r="K607" i="1"/>
  <c r="K573" i="1"/>
  <c r="M573" i="1"/>
  <c r="M634" i="1"/>
  <c r="K634" i="1"/>
  <c r="K855" i="1"/>
  <c r="M855" i="1"/>
  <c r="M765" i="1"/>
  <c r="K765" i="1"/>
  <c r="M670" i="1"/>
  <c r="K670" i="1"/>
  <c r="M602" i="1"/>
  <c r="K602" i="1"/>
  <c r="M830" i="1"/>
  <c r="K830" i="1"/>
  <c r="M731" i="1"/>
  <c r="K731" i="1"/>
  <c r="K600" i="1"/>
  <c r="M600" i="1"/>
  <c r="K812" i="1"/>
  <c r="M812" i="1"/>
  <c r="M698" i="1"/>
  <c r="K698" i="1"/>
  <c r="K584" i="1"/>
  <c r="M584" i="1"/>
  <c r="K820" i="1"/>
  <c r="M820" i="1"/>
  <c r="M693" i="1"/>
  <c r="K693" i="1"/>
  <c r="M610" i="1"/>
  <c r="K610" i="1"/>
  <c r="K597" i="1"/>
  <c r="M597" i="1"/>
  <c r="K806" i="1"/>
  <c r="M806" i="1"/>
  <c r="M734" i="1"/>
  <c r="K734" i="1"/>
  <c r="K581" i="1"/>
  <c r="M581" i="1"/>
  <c r="B30" i="11"/>
  <c r="C28" i="11"/>
  <c r="D28" i="11"/>
  <c r="E28" i="11"/>
  <c r="F28" i="11"/>
  <c r="K778" i="1"/>
  <c r="M778" i="1"/>
  <c r="K683" i="1"/>
  <c r="M683" i="1"/>
  <c r="M760" i="1"/>
  <c r="K760" i="1"/>
  <c r="K849" i="1"/>
  <c r="M849" i="1"/>
  <c r="M845" i="1"/>
  <c r="K845" i="1"/>
  <c r="M825" i="1"/>
  <c r="K825" i="1"/>
  <c r="K827" i="1"/>
  <c r="M827" i="1"/>
  <c r="K843" i="1"/>
  <c r="M843" i="1"/>
  <c r="M813" i="1"/>
  <c r="K813" i="1"/>
  <c r="K796" i="1"/>
  <c r="M796" i="1"/>
  <c r="M785" i="1"/>
  <c r="K785" i="1"/>
  <c r="M777" i="1"/>
  <c r="K777" i="1"/>
  <c r="M776" i="1"/>
  <c r="K776" i="1"/>
  <c r="M749" i="1"/>
  <c r="K749" i="1"/>
  <c r="M718" i="1"/>
  <c r="K718" i="1"/>
  <c r="K732" i="1"/>
  <c r="M732" i="1"/>
  <c r="K712" i="1"/>
  <c r="M712" i="1"/>
  <c r="M722" i="1"/>
  <c r="K722" i="1"/>
  <c r="K716" i="1"/>
  <c r="M716" i="1"/>
  <c r="K692" i="1"/>
  <c r="M692" i="1"/>
  <c r="K676" i="1"/>
  <c r="M676" i="1"/>
  <c r="K660" i="1"/>
  <c r="M660" i="1"/>
  <c r="K644" i="1"/>
  <c r="M644" i="1"/>
  <c r="K608" i="1"/>
  <c r="M608" i="1"/>
  <c r="M594" i="1"/>
  <c r="K594" i="1"/>
  <c r="M575" i="1"/>
  <c r="K575" i="1"/>
  <c r="K854" i="1"/>
  <c r="M854" i="1"/>
  <c r="M810" i="1"/>
  <c r="K810" i="1"/>
  <c r="M789" i="1"/>
  <c r="K789" i="1"/>
  <c r="K775" i="1"/>
  <c r="M775" i="1"/>
  <c r="M809" i="1"/>
  <c r="K809" i="1"/>
  <c r="M702" i="1"/>
  <c r="K702" i="1"/>
  <c r="K818" i="1"/>
  <c r="M818" i="1"/>
  <c r="K774" i="1"/>
  <c r="M774" i="1"/>
  <c r="M744" i="1"/>
  <c r="K744" i="1"/>
  <c r="K729" i="1"/>
  <c r="M729" i="1"/>
  <c r="K783" i="1"/>
  <c r="M783" i="1"/>
  <c r="M772" i="1"/>
  <c r="K772" i="1"/>
  <c r="M615" i="1"/>
  <c r="K615" i="1"/>
  <c r="K620" i="1"/>
  <c r="M620" i="1"/>
  <c r="K679" i="1"/>
  <c r="M679" i="1"/>
  <c r="K663" i="1"/>
  <c r="M663" i="1"/>
  <c r="K647" i="1"/>
  <c r="M647" i="1"/>
  <c r="M618" i="1"/>
  <c r="K618" i="1"/>
  <c r="M587" i="1"/>
  <c r="K587" i="1"/>
  <c r="M715" i="1"/>
  <c r="K715" i="1"/>
  <c r="M686" i="1"/>
  <c r="K686" i="1"/>
  <c r="M669" i="1"/>
  <c r="K669" i="1"/>
  <c r="M653" i="1"/>
  <c r="K653" i="1"/>
  <c r="K637" i="1"/>
  <c r="M637" i="1"/>
  <c r="K617" i="1"/>
  <c r="M617" i="1"/>
  <c r="K604" i="1"/>
  <c r="M604" i="1"/>
  <c r="M682" i="1"/>
  <c r="K682" i="1"/>
  <c r="M674" i="1"/>
  <c r="K674" i="1"/>
  <c r="K846" i="1"/>
  <c r="M846" i="1"/>
  <c r="K763" i="1"/>
  <c r="M763" i="1"/>
  <c r="M654" i="1"/>
  <c r="K654" i="1"/>
  <c r="M583" i="1"/>
  <c r="K583" i="1"/>
  <c r="K767" i="1"/>
  <c r="M767" i="1"/>
  <c r="M725" i="1"/>
  <c r="K725" i="1"/>
  <c r="M586" i="1"/>
  <c r="K586" i="1"/>
  <c r="K798" i="1"/>
  <c r="M798" i="1"/>
  <c r="M689" i="1"/>
  <c r="K689" i="1"/>
  <c r="M852" i="1"/>
  <c r="K852" i="1"/>
  <c r="K814" i="1"/>
  <c r="M814" i="1"/>
  <c r="M630" i="1"/>
  <c r="K630" i="1"/>
  <c r="M802" i="1"/>
  <c r="K802" i="1"/>
  <c r="K577" i="1"/>
  <c r="M577" i="1"/>
  <c r="K750" i="1"/>
  <c r="M750" i="1"/>
  <c r="M730" i="1"/>
  <c r="K730" i="1"/>
  <c r="M842" i="1"/>
  <c r="K842" i="1"/>
  <c r="M752" i="1"/>
  <c r="K752" i="1"/>
  <c r="M662" i="1"/>
  <c r="K662" i="1"/>
  <c r="K800" i="1"/>
  <c r="M800" i="1"/>
  <c r="M614" i="1"/>
  <c r="K614" i="1"/>
  <c r="M833" i="1"/>
  <c r="K833" i="1"/>
  <c r="K831" i="1"/>
  <c r="M831" i="1"/>
  <c r="M822" i="1"/>
  <c r="K822" i="1"/>
  <c r="M817" i="1"/>
  <c r="K817" i="1"/>
  <c r="K819" i="1"/>
  <c r="M819" i="1"/>
  <c r="M840" i="1"/>
  <c r="K840" i="1"/>
  <c r="K808" i="1"/>
  <c r="M808" i="1"/>
  <c r="K771" i="1"/>
  <c r="M771" i="1"/>
  <c r="M769" i="1"/>
  <c r="K769" i="1"/>
  <c r="M761" i="1"/>
  <c r="K761" i="1"/>
  <c r="M710" i="1"/>
  <c r="K710" i="1"/>
  <c r="K728" i="1"/>
  <c r="M728" i="1"/>
  <c r="M706" i="1"/>
  <c r="K706" i="1"/>
  <c r="K708" i="1"/>
  <c r="M708" i="1"/>
  <c r="K688" i="1"/>
  <c r="M688" i="1"/>
  <c r="K672" i="1"/>
  <c r="M672" i="1"/>
  <c r="K656" i="1"/>
  <c r="M656" i="1"/>
  <c r="K640" i="1"/>
  <c r="M640" i="1"/>
  <c r="M701" i="1"/>
  <c r="K701" i="1"/>
  <c r="K589" i="1"/>
  <c r="M589" i="1"/>
  <c r="K839" i="1"/>
  <c r="M839" i="1"/>
  <c r="K807" i="1"/>
  <c r="M807" i="1"/>
  <c r="K787" i="1"/>
  <c r="M787" i="1"/>
  <c r="K755" i="1"/>
  <c r="M755" i="1"/>
  <c r="K804" i="1"/>
  <c r="M804" i="1"/>
  <c r="M856" i="1"/>
  <c r="K856" i="1"/>
  <c r="M805" i="1"/>
  <c r="K805" i="1"/>
  <c r="M773" i="1"/>
  <c r="K773" i="1"/>
  <c r="M741" i="1"/>
  <c r="K741" i="1"/>
  <c r="K853" i="1"/>
  <c r="M853" i="1"/>
  <c r="K770" i="1"/>
  <c r="M770" i="1"/>
  <c r="K759" i="1"/>
  <c r="M759" i="1"/>
  <c r="M598" i="1"/>
  <c r="K598" i="1"/>
  <c r="M591" i="1"/>
  <c r="K591" i="1"/>
  <c r="K675" i="1"/>
  <c r="M675" i="1"/>
  <c r="K659" i="1"/>
  <c r="M659" i="1"/>
  <c r="M643" i="1"/>
  <c r="K643" i="1"/>
  <c r="K613" i="1"/>
  <c r="M613" i="1"/>
  <c r="K704" i="1"/>
  <c r="M704" i="1"/>
  <c r="M681" i="1"/>
  <c r="K681" i="1"/>
  <c r="M665" i="1"/>
  <c r="K665" i="1"/>
  <c r="M649" i="1"/>
  <c r="K649" i="1"/>
  <c r="K633" i="1"/>
  <c r="M633" i="1"/>
  <c r="K612" i="1"/>
  <c r="M612" i="1"/>
  <c r="M599" i="1"/>
  <c r="K599" i="1"/>
  <c r="M666" i="1"/>
  <c r="K666" i="1"/>
  <c r="M658" i="1"/>
  <c r="K658" i="1"/>
  <c r="M838" i="1"/>
  <c r="K838" i="1"/>
  <c r="K720" i="1"/>
  <c r="M720" i="1"/>
  <c r="M638" i="1"/>
  <c r="K638" i="1"/>
  <c r="K580" i="1"/>
  <c r="M580" i="1"/>
  <c r="M738" i="1"/>
  <c r="K738" i="1"/>
  <c r="M705" i="1"/>
  <c r="K705" i="1"/>
  <c r="M582" i="1"/>
  <c r="K582" i="1"/>
  <c r="M764" i="1"/>
  <c r="K764" i="1"/>
  <c r="K632" i="1"/>
  <c r="M632" i="1"/>
  <c r="M837" i="1"/>
  <c r="K837" i="1"/>
  <c r="M714" i="1"/>
  <c r="K714" i="1"/>
  <c r="M627" i="1"/>
  <c r="K627" i="1"/>
  <c r="K719" i="1"/>
  <c r="M719" i="1"/>
  <c r="M832" i="1"/>
  <c r="K832" i="1"/>
  <c r="K746" i="1"/>
  <c r="M746" i="1"/>
  <c r="K696" i="1"/>
  <c r="M696" i="1"/>
  <c r="K576" i="1"/>
  <c r="M576" i="1"/>
  <c r="M794" i="1"/>
  <c r="K794" i="1"/>
  <c r="K691" i="1"/>
  <c r="M691" i="1"/>
  <c r="K851" i="1"/>
  <c r="M851" i="1"/>
  <c r="K786" i="1"/>
  <c r="M786" i="1"/>
  <c r="K609" i="1"/>
  <c r="M609" i="1"/>
  <c r="I22" i="8"/>
  <c r="H19" i="8"/>
  <c r="G247" i="8"/>
  <c r="B808" i="1"/>
  <c r="B198" i="8"/>
  <c r="B148" i="8"/>
  <c r="H21" i="8"/>
  <c r="I24" i="8"/>
  <c r="I27" i="8" s="1"/>
  <c r="I30" i="8" s="1"/>
  <c r="I33" i="8" s="1"/>
  <c r="I36" i="8" s="1"/>
  <c r="I39" i="8" s="1"/>
  <c r="I42" i="8" s="1"/>
  <c r="I45" i="8" s="1"/>
  <c r="I48" i="8" s="1"/>
  <c r="I51" i="8" s="1"/>
  <c r="I54" i="8" s="1"/>
  <c r="I57" i="8" s="1"/>
  <c r="I60" i="8" s="1"/>
  <c r="I63" i="8" s="1"/>
  <c r="I66" i="8" s="1"/>
  <c r="I69" i="8" s="1"/>
  <c r="I72" i="8" s="1"/>
  <c r="I75" i="8" s="1"/>
  <c r="I78" i="8" s="1"/>
  <c r="I81" i="8" s="1"/>
  <c r="I84" i="8" s="1"/>
  <c r="I87" i="8" s="1"/>
  <c r="I90" i="8" s="1"/>
  <c r="I93" i="8" s="1"/>
  <c r="I96" i="8" s="1"/>
  <c r="I99" i="8" s="1"/>
  <c r="I102" i="8" s="1"/>
  <c r="I105" i="8" s="1"/>
  <c r="I108" i="8" s="1"/>
  <c r="I111" i="8" s="1"/>
  <c r="I114" i="8" s="1"/>
  <c r="I117" i="8" s="1"/>
  <c r="I120" i="8" s="1"/>
  <c r="I123" i="8" s="1"/>
  <c r="I126" i="8" s="1"/>
  <c r="I129" i="8" s="1"/>
  <c r="I132" i="8" s="1"/>
  <c r="I135" i="8" s="1"/>
  <c r="I138" i="8" s="1"/>
  <c r="I141" i="8" s="1"/>
  <c r="I26" i="8"/>
  <c r="I29" i="8" s="1"/>
  <c r="I32" i="8" s="1"/>
  <c r="I35" i="8" s="1"/>
  <c r="I38" i="8" s="1"/>
  <c r="I41" i="8" s="1"/>
  <c r="I44" i="8" s="1"/>
  <c r="I47" i="8" s="1"/>
  <c r="I50" i="8" s="1"/>
  <c r="I53" i="8" s="1"/>
  <c r="I56" i="8" s="1"/>
  <c r="I59" i="8" s="1"/>
  <c r="I62" i="8" s="1"/>
  <c r="I65" i="8" s="1"/>
  <c r="I68" i="8" s="1"/>
  <c r="I71" i="8" s="1"/>
  <c r="I74" i="8" s="1"/>
  <c r="I77" i="8" s="1"/>
  <c r="I80" i="8" s="1"/>
  <c r="I83" i="8" s="1"/>
  <c r="I86" i="8" s="1"/>
  <c r="I89" i="8" s="1"/>
  <c r="I92" i="8" s="1"/>
  <c r="I95" i="8" s="1"/>
  <c r="I98" i="8" s="1"/>
  <c r="I101" i="8" s="1"/>
  <c r="I104" i="8" s="1"/>
  <c r="I107" i="8" s="1"/>
  <c r="I110" i="8" s="1"/>
  <c r="I113" i="8" s="1"/>
  <c r="I116" i="8" s="1"/>
  <c r="I119" i="8" s="1"/>
  <c r="I122" i="8" s="1"/>
  <c r="I125" i="8" s="1"/>
  <c r="I128" i="8" s="1"/>
  <c r="I131" i="8" s="1"/>
  <c r="I134" i="8" s="1"/>
  <c r="I137" i="8" s="1"/>
  <c r="I140" i="8" s="1"/>
  <c r="I143" i="8" s="1"/>
  <c r="H23" i="8"/>
  <c r="B925" i="1"/>
  <c r="B944" i="1"/>
  <c r="B248" i="8"/>
  <c r="G197" i="8"/>
  <c r="B758" i="1"/>
  <c r="G147" i="8" l="1"/>
  <c r="B964" i="1"/>
  <c r="B984" i="1" s="1"/>
  <c r="B1004" i="1" s="1"/>
  <c r="B1024" i="1" s="1"/>
  <c r="B1044" i="1" s="1"/>
  <c r="B1064" i="1" s="1"/>
  <c r="B1084" i="1" s="1"/>
  <c r="B1104" i="1" s="1"/>
  <c r="B32" i="11"/>
  <c r="C30" i="11"/>
  <c r="D30" i="11"/>
  <c r="E30" i="11"/>
  <c r="F30" i="11"/>
  <c r="D47" i="11"/>
  <c r="E47" i="11"/>
  <c r="F47" i="11"/>
  <c r="C47" i="11"/>
  <c r="I25" i="8"/>
  <c r="I28" i="8" s="1"/>
  <c r="I31" i="8" s="1"/>
  <c r="I34" i="8" s="1"/>
  <c r="I37" i="8" s="1"/>
  <c r="I40" i="8" s="1"/>
  <c r="I43" i="8" s="1"/>
  <c r="I46" i="8" s="1"/>
  <c r="I49" i="8" s="1"/>
  <c r="I52" i="8" s="1"/>
  <c r="I55" i="8" s="1"/>
  <c r="I58" i="8" s="1"/>
  <c r="I61" i="8" s="1"/>
  <c r="I64" i="8" s="1"/>
  <c r="I67" i="8" s="1"/>
  <c r="I70" i="8" s="1"/>
  <c r="I73" i="8" s="1"/>
  <c r="I76" i="8" s="1"/>
  <c r="I79" i="8" s="1"/>
  <c r="I82" i="8" s="1"/>
  <c r="I85" i="8" s="1"/>
  <c r="I88" i="8" s="1"/>
  <c r="I91" i="8" s="1"/>
  <c r="I94" i="8" s="1"/>
  <c r="I97" i="8" s="1"/>
  <c r="I100" i="8" s="1"/>
  <c r="I103" i="8" s="1"/>
  <c r="I106" i="8" s="1"/>
  <c r="I109" i="8" s="1"/>
  <c r="I112" i="8" s="1"/>
  <c r="I115" i="8" s="1"/>
  <c r="I118" i="8" s="1"/>
  <c r="I121" i="8" s="1"/>
  <c r="I124" i="8" s="1"/>
  <c r="I127" i="8" s="1"/>
  <c r="I130" i="8" s="1"/>
  <c r="I133" i="8" s="1"/>
  <c r="I136" i="8" s="1"/>
  <c r="I139" i="8" s="1"/>
  <c r="I142" i="8" s="1"/>
  <c r="H22" i="8"/>
  <c r="G248" i="8"/>
  <c r="B809" i="1"/>
  <c r="B199" i="8"/>
  <c r="B149" i="8"/>
  <c r="G148" i="8"/>
  <c r="B709" i="1"/>
  <c r="B945" i="1"/>
  <c r="B926" i="1"/>
  <c r="B249" i="8"/>
  <c r="G198" i="8"/>
  <c r="B759" i="1"/>
  <c r="B965" i="1" l="1"/>
  <c r="B985" i="1" s="1"/>
  <c r="B1005" i="1" s="1"/>
  <c r="B1025" i="1" s="1"/>
  <c r="B1045" i="1" s="1"/>
  <c r="B1065" i="1" s="1"/>
  <c r="B1085" i="1" s="1"/>
  <c r="B1105" i="1" s="1"/>
  <c r="B34" i="11"/>
  <c r="C32" i="11"/>
  <c r="D32" i="11"/>
  <c r="E32" i="11"/>
  <c r="F32" i="11"/>
  <c r="B927" i="1"/>
  <c r="B946" i="1"/>
  <c r="B200" i="8"/>
  <c r="G149" i="8"/>
  <c r="B150" i="8"/>
  <c r="B710" i="1"/>
  <c r="G249" i="8"/>
  <c r="B810" i="1"/>
  <c r="B250" i="8"/>
  <c r="G199" i="8"/>
  <c r="B760" i="1"/>
  <c r="B966" i="1" l="1"/>
  <c r="B986" i="1" s="1"/>
  <c r="B1006" i="1" s="1"/>
  <c r="B1026" i="1" s="1"/>
  <c r="B1046" i="1" s="1"/>
  <c r="B1066" i="1" s="1"/>
  <c r="B1086" i="1" s="1"/>
  <c r="B1106" i="1" s="1"/>
  <c r="B36" i="11"/>
  <c r="C34" i="11"/>
  <c r="D34" i="11"/>
  <c r="E34" i="11"/>
  <c r="F34" i="11"/>
  <c r="B201" i="8"/>
  <c r="B151" i="8"/>
  <c r="G150" i="8"/>
  <c r="B711" i="1"/>
  <c r="B928" i="1"/>
  <c r="B947" i="1"/>
  <c r="G250" i="8"/>
  <c r="B811" i="1"/>
  <c r="B251" i="8"/>
  <c r="G200" i="8"/>
  <c r="B761" i="1"/>
  <c r="B967" i="1" l="1"/>
  <c r="B987" i="1" s="1"/>
  <c r="B1007" i="1" s="1"/>
  <c r="B1027" i="1" s="1"/>
  <c r="B1047" i="1" s="1"/>
  <c r="B1067" i="1" s="1"/>
  <c r="B1087" i="1" s="1"/>
  <c r="B1107" i="1" s="1"/>
  <c r="C36" i="11"/>
  <c r="D36" i="11"/>
  <c r="E36" i="11"/>
  <c r="F36" i="11"/>
  <c r="B38" i="11"/>
  <c r="B929" i="1"/>
  <c r="B948" i="1"/>
  <c r="B202" i="8"/>
  <c r="B152" i="8"/>
  <c r="G151" i="8"/>
  <c r="B712" i="1"/>
  <c r="G251" i="8"/>
  <c r="B812" i="1"/>
  <c r="B252" i="8"/>
  <c r="G201" i="8"/>
  <c r="B762" i="1"/>
  <c r="B968" i="1" l="1"/>
  <c r="B988" i="1" s="1"/>
  <c r="B1008" i="1" s="1"/>
  <c r="B1028" i="1" s="1"/>
  <c r="B1048" i="1" s="1"/>
  <c r="B1068" i="1" s="1"/>
  <c r="B1088" i="1" s="1"/>
  <c r="B1108" i="1" s="1"/>
  <c r="B40" i="11"/>
  <c r="C38" i="11"/>
  <c r="D38" i="11"/>
  <c r="E38" i="11"/>
  <c r="F38" i="11"/>
  <c r="B203" i="8"/>
  <c r="B153" i="8"/>
  <c r="G152" i="8"/>
  <c r="B713" i="1"/>
  <c r="B253" i="8"/>
  <c r="G202" i="8"/>
  <c r="B763" i="1"/>
  <c r="B949" i="1"/>
  <c r="B930" i="1"/>
  <c r="G252" i="8"/>
  <c r="B813" i="1"/>
  <c r="B969" i="1" l="1"/>
  <c r="B989" i="1" s="1"/>
  <c r="B1009" i="1" s="1"/>
  <c r="B1029" i="1" s="1"/>
  <c r="B1049" i="1" s="1"/>
  <c r="B1069" i="1" s="1"/>
  <c r="B1089" i="1" s="1"/>
  <c r="B1109" i="1" s="1"/>
  <c r="B42" i="11"/>
  <c r="C40" i="11"/>
  <c r="D40" i="11"/>
  <c r="E40" i="11"/>
  <c r="F40" i="11"/>
  <c r="B204" i="8"/>
  <c r="B154" i="8"/>
  <c r="G153" i="8"/>
  <c r="B714" i="1"/>
  <c r="B254" i="8"/>
  <c r="G203" i="8"/>
  <c r="B764" i="1"/>
  <c r="B931" i="1"/>
  <c r="B951" i="1" s="1"/>
  <c r="B950" i="1"/>
  <c r="G253" i="8"/>
  <c r="B814" i="1"/>
  <c r="B970" i="1" l="1"/>
  <c r="B990" i="1" s="1"/>
  <c r="B1010" i="1" s="1"/>
  <c r="B1030" i="1" s="1"/>
  <c r="B1050" i="1" s="1"/>
  <c r="B1070" i="1" s="1"/>
  <c r="B1090" i="1" s="1"/>
  <c r="B1110" i="1" s="1"/>
  <c r="B971" i="1"/>
  <c r="B991" i="1" s="1"/>
  <c r="B1011" i="1" s="1"/>
  <c r="B1031" i="1" s="1"/>
  <c r="B1051" i="1" s="1"/>
  <c r="B1071" i="1" s="1"/>
  <c r="B1091" i="1" s="1"/>
  <c r="B1111" i="1" s="1"/>
  <c r="B44" i="11"/>
  <c r="C42" i="11"/>
  <c r="D42" i="11"/>
  <c r="E42" i="11"/>
  <c r="F42" i="11"/>
  <c r="G254" i="8"/>
  <c r="B815" i="1"/>
  <c r="B205" i="8"/>
  <c r="B155" i="8"/>
  <c r="G154" i="8"/>
  <c r="B715" i="1"/>
  <c r="B255" i="8"/>
  <c r="G204" i="8"/>
  <c r="B765" i="1"/>
  <c r="B46" i="11" l="1"/>
  <c r="C44" i="11"/>
  <c r="D44" i="11"/>
  <c r="E44" i="11"/>
  <c r="F44" i="11"/>
  <c r="B206" i="8"/>
  <c r="B156" i="8"/>
  <c r="G155" i="8"/>
  <c r="B716" i="1"/>
  <c r="G255" i="8"/>
  <c r="B816" i="1"/>
  <c r="B256" i="8"/>
  <c r="G205" i="8"/>
  <c r="B766" i="1"/>
  <c r="C46" i="11" l="1"/>
  <c r="D46" i="11"/>
  <c r="E46" i="11"/>
  <c r="F46" i="11"/>
  <c r="B207" i="8"/>
  <c r="B157" i="8"/>
  <c r="G156" i="8"/>
  <c r="B717" i="1"/>
  <c r="G256" i="8"/>
  <c r="B817" i="1"/>
  <c r="B257" i="8"/>
  <c r="G206" i="8"/>
  <c r="B767" i="1"/>
  <c r="B208" i="8" l="1"/>
  <c r="G157" i="8"/>
  <c r="B158" i="8"/>
  <c r="B718" i="1"/>
  <c r="G257" i="8"/>
  <c r="B818" i="1"/>
  <c r="B258" i="8"/>
  <c r="G207" i="8"/>
  <c r="B768" i="1"/>
  <c r="G258" i="8" l="1"/>
  <c r="B819" i="1"/>
  <c r="B259" i="8"/>
  <c r="G208" i="8"/>
  <c r="B769" i="1"/>
  <c r="B209" i="8"/>
  <c r="B159" i="8"/>
  <c r="G158" i="8"/>
  <c r="B719" i="1"/>
  <c r="B260" i="8" l="1"/>
  <c r="G209" i="8"/>
  <c r="B770" i="1"/>
  <c r="B210" i="8"/>
  <c r="B160" i="8"/>
  <c r="G159" i="8"/>
  <c r="B720" i="1"/>
  <c r="G259" i="8"/>
  <c r="B820" i="1"/>
  <c r="B211" i="8" l="1"/>
  <c r="B161" i="8"/>
  <c r="G160" i="8"/>
  <c r="B721" i="1"/>
  <c r="G260" i="8"/>
  <c r="B821" i="1"/>
  <c r="B261" i="8"/>
  <c r="G210" i="8"/>
  <c r="B771" i="1"/>
  <c r="B212" i="8" l="1"/>
  <c r="B162" i="8"/>
  <c r="G161" i="8"/>
  <c r="B722" i="1"/>
  <c r="G261" i="8"/>
  <c r="B822" i="1"/>
  <c r="B262" i="8"/>
  <c r="G211" i="8"/>
  <c r="B772" i="1"/>
  <c r="B213" i="8" l="1"/>
  <c r="B163" i="8"/>
  <c r="G162" i="8"/>
  <c r="B723" i="1"/>
  <c r="G262" i="8"/>
  <c r="B823" i="1"/>
  <c r="B263" i="8"/>
  <c r="G212" i="8"/>
  <c r="B773" i="1"/>
  <c r="B214" i="8" l="1"/>
  <c r="B164" i="8"/>
  <c r="G163" i="8"/>
  <c r="B724" i="1"/>
  <c r="G263" i="8"/>
  <c r="B824" i="1"/>
  <c r="B264" i="8"/>
  <c r="G213" i="8"/>
  <c r="B774" i="1"/>
  <c r="B215" i="8" l="1"/>
  <c r="B165" i="8"/>
  <c r="G164" i="8"/>
  <c r="B725" i="1"/>
  <c r="G264" i="8"/>
  <c r="B825" i="1"/>
  <c r="B265" i="8"/>
  <c r="G214" i="8"/>
  <c r="B775" i="1"/>
  <c r="G265" i="8" l="1"/>
  <c r="B826" i="1"/>
  <c r="B216" i="8"/>
  <c r="B166" i="8"/>
  <c r="G165" i="8"/>
  <c r="B726" i="1"/>
  <c r="B266" i="8"/>
  <c r="G215" i="8"/>
  <c r="B776" i="1"/>
  <c r="B217" i="8" l="1"/>
  <c r="B167" i="8"/>
  <c r="G166" i="8"/>
  <c r="B727" i="1"/>
  <c r="G266" i="8"/>
  <c r="B827" i="1"/>
  <c r="B267" i="8"/>
  <c r="G216" i="8"/>
  <c r="B777" i="1"/>
  <c r="B218" i="8" l="1"/>
  <c r="B168" i="8"/>
  <c r="G167" i="8"/>
  <c r="B728" i="1"/>
  <c r="G267" i="8"/>
  <c r="B828" i="1"/>
  <c r="B268" i="8"/>
  <c r="G217" i="8"/>
  <c r="B778" i="1"/>
  <c r="B219" i="8" l="1"/>
  <c r="B169" i="8"/>
  <c r="G168" i="8"/>
  <c r="B729" i="1"/>
  <c r="G268" i="8"/>
  <c r="B829" i="1"/>
  <c r="B269" i="8"/>
  <c r="G218" i="8"/>
  <c r="B779" i="1"/>
  <c r="G269" i="8" l="1"/>
  <c r="B830" i="1"/>
  <c r="B220" i="8"/>
  <c r="B170" i="8"/>
  <c r="G169" i="8"/>
  <c r="B730" i="1"/>
  <c r="B270" i="8"/>
  <c r="G219" i="8"/>
  <c r="B780" i="1"/>
  <c r="B221" i="8" l="1"/>
  <c r="B171" i="8"/>
  <c r="G170" i="8"/>
  <c r="B731" i="1"/>
  <c r="G270" i="8"/>
  <c r="B831" i="1"/>
  <c r="B271" i="8"/>
  <c r="G220" i="8"/>
  <c r="B781" i="1"/>
  <c r="B222" i="8" l="1"/>
  <c r="B172" i="8"/>
  <c r="G171" i="8"/>
  <c r="B732" i="1"/>
  <c r="G271" i="8"/>
  <c r="B832" i="1"/>
  <c r="B272" i="8"/>
  <c r="G221" i="8"/>
  <c r="B782" i="1"/>
  <c r="G272" i="8" l="1"/>
  <c r="B833" i="1"/>
  <c r="B223" i="8"/>
  <c r="B173" i="8"/>
  <c r="G172" i="8"/>
  <c r="B733" i="1"/>
  <c r="B273" i="8"/>
  <c r="G222" i="8"/>
  <c r="B783" i="1"/>
  <c r="G273" i="8" l="1"/>
  <c r="B834" i="1"/>
  <c r="B224" i="8"/>
  <c r="B174" i="8"/>
  <c r="G173" i="8"/>
  <c r="B734" i="1"/>
  <c r="B274" i="8"/>
  <c r="G223" i="8"/>
  <c r="B784" i="1"/>
  <c r="G274" i="8" l="1"/>
  <c r="B835" i="1"/>
  <c r="B225" i="8"/>
  <c r="B175" i="8"/>
  <c r="G174" i="8"/>
  <c r="B735" i="1"/>
  <c r="B275" i="8"/>
  <c r="G224" i="8"/>
  <c r="B785" i="1"/>
  <c r="B226" i="8" l="1"/>
  <c r="B176" i="8"/>
  <c r="G175" i="8"/>
  <c r="B736" i="1"/>
  <c r="G275" i="8"/>
  <c r="B836" i="1"/>
  <c r="B276" i="8"/>
  <c r="G225" i="8"/>
  <c r="B786" i="1"/>
  <c r="G276" i="8" l="1"/>
  <c r="B837" i="1"/>
  <c r="B227" i="8"/>
  <c r="B177" i="8"/>
  <c r="G176" i="8"/>
  <c r="B737" i="1"/>
  <c r="B277" i="8"/>
  <c r="G226" i="8"/>
  <c r="B787" i="1"/>
  <c r="B278" i="8" l="1"/>
  <c r="G227" i="8"/>
  <c r="B788" i="1"/>
  <c r="B228" i="8"/>
  <c r="B178" i="8"/>
  <c r="G177" i="8"/>
  <c r="B738" i="1"/>
  <c r="G277" i="8"/>
  <c r="B838" i="1"/>
  <c r="B229" i="8" l="1"/>
  <c r="B179" i="8"/>
  <c r="G178" i="8"/>
  <c r="B739" i="1"/>
  <c r="G278" i="8"/>
  <c r="B839" i="1"/>
  <c r="B279" i="8"/>
  <c r="G228" i="8"/>
  <c r="B789" i="1"/>
  <c r="B230" i="8" l="1"/>
  <c r="B180" i="8"/>
  <c r="G179" i="8"/>
  <c r="B740" i="1"/>
  <c r="G279" i="8"/>
  <c r="B840" i="1"/>
  <c r="B280" i="8"/>
  <c r="G229" i="8"/>
  <c r="B790" i="1"/>
  <c r="B281" i="8" l="1"/>
  <c r="G230" i="8"/>
  <c r="B791" i="1"/>
  <c r="B231" i="8"/>
  <c r="B181" i="8"/>
  <c r="G180" i="8"/>
  <c r="B741" i="1"/>
  <c r="G280" i="8"/>
  <c r="B841" i="1"/>
  <c r="B232" i="8" l="1"/>
  <c r="B182" i="8"/>
  <c r="G181" i="8"/>
  <c r="B742" i="1"/>
  <c r="B282" i="8"/>
  <c r="G231" i="8"/>
  <c r="B792" i="1"/>
  <c r="G281" i="8"/>
  <c r="B842" i="1"/>
  <c r="B233" i="8" l="1"/>
  <c r="G182" i="8"/>
  <c r="B183" i="8"/>
  <c r="B743" i="1"/>
  <c r="B283" i="8"/>
  <c r="G232" i="8"/>
  <c r="B793" i="1"/>
  <c r="G282" i="8"/>
  <c r="B843" i="1"/>
  <c r="B284" i="8" l="1"/>
  <c r="G233" i="8"/>
  <c r="B794" i="1"/>
  <c r="G283" i="8"/>
  <c r="B844" i="1"/>
  <c r="B184" i="8"/>
  <c r="G183" i="8"/>
  <c r="B234" i="8"/>
  <c r="B744" i="1"/>
  <c r="B235" i="8" l="1"/>
  <c r="B185" i="8"/>
  <c r="G184" i="8"/>
  <c r="B745" i="1"/>
  <c r="G284" i="8"/>
  <c r="B845" i="1"/>
  <c r="B285" i="8"/>
  <c r="G234" i="8"/>
  <c r="B795" i="1"/>
  <c r="G285" i="8" l="1"/>
  <c r="B846" i="1"/>
  <c r="B236" i="8"/>
  <c r="G185" i="8"/>
  <c r="B186" i="8"/>
  <c r="B746" i="1"/>
  <c r="B286" i="8"/>
  <c r="G235" i="8"/>
  <c r="B796" i="1"/>
  <c r="B287" i="8" l="1"/>
  <c r="G236" i="8"/>
  <c r="B797" i="1"/>
  <c r="G286" i="8"/>
  <c r="B847" i="1"/>
  <c r="B237" i="8"/>
  <c r="B187" i="8"/>
  <c r="G186" i="8"/>
  <c r="B747" i="1"/>
  <c r="B288" i="8" l="1"/>
  <c r="G237" i="8"/>
  <c r="B798" i="1"/>
  <c r="B238" i="8"/>
  <c r="B188" i="8"/>
  <c r="G187" i="8"/>
  <c r="B748" i="1"/>
  <c r="G287" i="8"/>
  <c r="B848" i="1"/>
  <c r="B239" i="8" l="1"/>
  <c r="B189" i="8"/>
  <c r="G188" i="8"/>
  <c r="B749" i="1"/>
  <c r="G288" i="8"/>
  <c r="B849" i="1"/>
  <c r="B289" i="8"/>
  <c r="G238" i="8"/>
  <c r="B799" i="1"/>
  <c r="G289" i="8" l="1"/>
  <c r="B850" i="1"/>
  <c r="B240" i="8"/>
  <c r="G189" i="8"/>
  <c r="B190" i="8"/>
  <c r="B750" i="1"/>
  <c r="B290" i="8"/>
  <c r="G239" i="8"/>
  <c r="B800" i="1"/>
  <c r="B241" i="8" l="1"/>
  <c r="B191" i="8"/>
  <c r="G190" i="8"/>
  <c r="B751" i="1"/>
  <c r="G290" i="8"/>
  <c r="B851" i="1"/>
  <c r="B291" i="8"/>
  <c r="G240" i="8"/>
  <c r="B801" i="1"/>
  <c r="B192" i="8" l="1"/>
  <c r="G191" i="8"/>
  <c r="B242" i="8"/>
  <c r="B752" i="1"/>
  <c r="G291" i="8"/>
  <c r="B852" i="1"/>
  <c r="B292" i="8"/>
  <c r="G241" i="8"/>
  <c r="B802" i="1"/>
  <c r="B293" i="8" l="1"/>
  <c r="G242" i="8"/>
  <c r="B803" i="1"/>
  <c r="G292" i="8"/>
  <c r="B853" i="1"/>
  <c r="B243" i="8"/>
  <c r="B193" i="8"/>
  <c r="G192" i="8"/>
  <c r="B753" i="1"/>
  <c r="B294" i="8" l="1"/>
  <c r="G243" i="8"/>
  <c r="B804" i="1"/>
  <c r="B244" i="8"/>
  <c r="B194" i="8"/>
  <c r="G193" i="8"/>
  <c r="B754" i="1"/>
  <c r="G293" i="8"/>
  <c r="B854" i="1"/>
  <c r="G294" i="8" l="1"/>
  <c r="B855" i="1"/>
  <c r="B295" i="8"/>
  <c r="G244" i="8"/>
  <c r="B805" i="1"/>
  <c r="B245" i="8"/>
  <c r="G194" i="8"/>
  <c r="B755" i="1"/>
  <c r="B296" i="8" l="1"/>
  <c r="G245" i="8"/>
  <c r="B806" i="1"/>
  <c r="G295" i="8"/>
  <c r="B856" i="1"/>
  <c r="G296" i="8" l="1"/>
  <c r="B8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bk068</author>
  </authors>
  <commentList>
    <comment ref="B4" authorId="0" shapeId="0" xr:uid="{00000000-0006-0000-0000-000001000000}">
      <text>
        <r>
          <rPr>
            <b/>
            <sz val="9"/>
            <rFont val="宋体"/>
            <family val="3"/>
            <charset val="134"/>
          </rPr>
          <t xml:space="preserve">
异妖技能500000+</t>
        </r>
      </text>
    </comment>
    <comment ref="C4" authorId="0" shapeId="0" xr:uid="{00000000-0006-0000-0000-000002000000}">
      <text>
        <r>
          <rPr>
            <b/>
            <sz val="9"/>
            <rFont val="宋体"/>
            <family val="3"/>
            <charset val="134"/>
          </rPr>
          <t>bk068:</t>
        </r>
        <r>
          <rPr>
            <sz val="9"/>
            <rFont val="宋体"/>
            <family val="3"/>
            <charset val="134"/>
          </rPr>
          <t xml:space="preserve">
目标id+持续时间
</t>
        </r>
      </text>
    </comment>
    <comment ref="E4" authorId="0" shapeId="0" xr:uid="{00000000-0006-0000-0000-000003000000}">
      <text>
        <r>
          <rPr>
            <b/>
            <sz val="9"/>
            <rFont val="宋体"/>
            <family val="3"/>
            <charset val="134"/>
          </rPr>
          <t>bk068:</t>
        </r>
        <r>
          <rPr>
            <sz val="9"/>
            <rFont val="宋体"/>
            <family val="3"/>
            <charset val="134"/>
          </rPr>
          <t xml:space="preserve">
效果参数|效果参数</t>
        </r>
      </text>
    </comment>
    <comment ref="F4" authorId="0" shapeId="0" xr:uid="{00000000-0006-0000-0000-000004000000}">
      <text>
        <r>
          <rPr>
            <b/>
            <sz val="9"/>
            <rFont val="宋体"/>
            <family val="3"/>
            <charset val="134"/>
          </rPr>
          <t>点击技为空
上滑技释放概率*100000+cd
如果是异妖，则填异妖id*100+技能cd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bk068</author>
  </authors>
  <commentList>
    <comment ref="B4" authorId="0" shapeId="0" xr:uid="{00000000-0006-0000-0700-000001000000}">
      <text>
        <r>
          <rPr>
            <b/>
            <sz val="9"/>
            <rFont val="宋体"/>
            <family val="3"/>
            <charset val="134"/>
          </rPr>
          <t xml:space="preserve">
异妖技能500000+</t>
        </r>
      </text>
    </comment>
    <comment ref="C4" authorId="0" shapeId="0" xr:uid="{00000000-0006-0000-0700-000002000000}">
      <text>
        <r>
          <rPr>
            <b/>
            <sz val="9"/>
            <rFont val="宋体"/>
            <family val="3"/>
            <charset val="134"/>
          </rPr>
          <t>bk068:</t>
        </r>
        <r>
          <rPr>
            <sz val="9"/>
            <rFont val="宋体"/>
            <family val="3"/>
            <charset val="134"/>
          </rPr>
          <t xml:space="preserve">
目标id+持续时间
</t>
        </r>
      </text>
    </comment>
    <comment ref="E4" authorId="0" shapeId="0" xr:uid="{00000000-0006-0000-0700-000003000000}">
      <text>
        <r>
          <rPr>
            <b/>
            <sz val="9"/>
            <rFont val="宋体"/>
            <family val="3"/>
            <charset val="134"/>
          </rPr>
          <t>bk068:</t>
        </r>
        <r>
          <rPr>
            <sz val="9"/>
            <rFont val="宋体"/>
            <family val="3"/>
            <charset val="134"/>
          </rPr>
          <t xml:space="preserve">
效果参数|效果参数</t>
        </r>
      </text>
    </comment>
    <comment ref="F4" authorId="0" shapeId="0" xr:uid="{00000000-0006-0000-0700-000004000000}">
      <text>
        <r>
          <rPr>
            <b/>
            <sz val="9"/>
            <rFont val="宋体"/>
            <family val="3"/>
            <charset val="134"/>
          </rPr>
          <t xml:space="preserve">
如果是异妖，则填异妖技能</t>
        </r>
      </text>
    </comment>
  </commentList>
</comments>
</file>

<file path=xl/sharedStrings.xml><?xml version="1.0" encoding="utf-8"?>
<sst xmlns="http://schemas.openxmlformats.org/spreadsheetml/2006/main" count="7684" uniqueCount="2835">
  <si>
    <t>Id</t>
  </si>
  <si>
    <t>Target</t>
  </si>
  <si>
    <t>Effect</t>
  </si>
  <si>
    <t>EffectValue</t>
  </si>
  <si>
    <t>CD</t>
  </si>
  <si>
    <r>
      <rPr>
        <sz val="9"/>
        <color theme="1"/>
        <rFont val="微软雅黑"/>
        <family val="2"/>
        <charset val="134"/>
      </rPr>
      <t>NoUse</t>
    </r>
    <r>
      <rPr>
        <sz val="9"/>
        <color theme="1"/>
        <rFont val="微软雅黑"/>
        <family val="2"/>
        <charset val="134"/>
      </rPr>
      <t>1</t>
    </r>
  </si>
  <si>
    <r>
      <rPr>
        <sz val="9"/>
        <color theme="1"/>
        <rFont val="微软雅黑"/>
        <family val="2"/>
        <charset val="134"/>
      </rPr>
      <t>NoUse</t>
    </r>
    <r>
      <rPr>
        <sz val="9"/>
        <color theme="1"/>
        <rFont val="微软雅黑"/>
        <family val="2"/>
        <charset val="134"/>
      </rPr>
      <t>2</t>
    </r>
  </si>
  <si>
    <r>
      <rPr>
        <sz val="9"/>
        <color theme="1"/>
        <rFont val="微软雅黑"/>
        <family val="2"/>
        <charset val="134"/>
      </rPr>
      <t>NoUse</t>
    </r>
    <r>
      <rPr>
        <sz val="9"/>
        <color theme="1"/>
        <rFont val="微软雅黑"/>
        <family val="2"/>
        <charset val="134"/>
      </rPr>
      <t>3</t>
    </r>
  </si>
  <si>
    <t>int</t>
  </si>
  <si>
    <r>
      <rPr>
        <sz val="9"/>
        <color theme="1"/>
        <rFont val="微软雅黑"/>
        <family val="2"/>
        <charset val="134"/>
      </rPr>
      <t>mut,</t>
    </r>
    <r>
      <rPr>
        <sz val="9"/>
        <color theme="1"/>
        <rFont val="微软雅黑"/>
        <family val="2"/>
        <charset val="134"/>
      </rPr>
      <t>float</t>
    </r>
    <r>
      <rPr>
        <sz val="9"/>
        <color theme="1"/>
        <rFont val="微软雅黑"/>
        <family val="2"/>
        <charset val="134"/>
      </rPr>
      <t>#</t>
    </r>
    <r>
      <rPr>
        <sz val="9"/>
        <color theme="1"/>
        <rFont val="微软雅黑"/>
        <family val="2"/>
        <charset val="134"/>
      </rPr>
      <t>float</t>
    </r>
    <r>
      <rPr>
        <sz val="9"/>
        <color theme="1"/>
        <rFont val="微软雅黑"/>
        <family val="2"/>
        <charset val="134"/>
      </rPr>
      <t>,2</t>
    </r>
  </si>
  <si>
    <t>mut,int#int,2</t>
  </si>
  <si>
    <t>float</t>
  </si>
  <si>
    <r>
      <rPr>
        <sz val="9"/>
        <color theme="1"/>
        <rFont val="微软雅黑"/>
        <family val="2"/>
        <charset val="134"/>
      </rPr>
      <t>s</t>
    </r>
    <r>
      <rPr>
        <sz val="9"/>
        <color theme="1"/>
        <rFont val="微软雅黑"/>
        <family val="2"/>
        <charset val="134"/>
      </rPr>
      <t>tring</t>
    </r>
  </si>
  <si>
    <t>技能id</t>
  </si>
  <si>
    <t>目标选择</t>
  </si>
  <si>
    <t>技能效果组合</t>
  </si>
  <si>
    <t>技能效果参数</t>
  </si>
  <si>
    <t>上滑技施法时间</t>
  </si>
  <si>
    <t>备注</t>
  </si>
  <si>
    <t>默认值</t>
  </si>
  <si>
    <t>null</t>
  </si>
  <si>
    <t>正确性校对</t>
  </si>
  <si>
    <t>校对值</t>
  </si>
  <si>
    <t>40001#0.7</t>
  </si>
  <si>
    <t>1#3</t>
  </si>
  <si>
    <t>0.1#2|1#1#2</t>
  </si>
  <si>
    <t>10000#0.7</t>
  </si>
  <si>
    <t>1#1#4</t>
  </si>
  <si>
    <t>1#0.1#1#10</t>
  </si>
  <si>
    <t>2#0.1#1#10</t>
  </si>
  <si>
    <t>3#0.1#1#10</t>
  </si>
  <si>
    <r>
      <rPr>
        <sz val="9"/>
        <color theme="1"/>
        <rFont val="微软雅黑"/>
        <family val="2"/>
        <charset val="134"/>
      </rPr>
      <t>1#</t>
    </r>
    <r>
      <rPr>
        <sz val="9"/>
        <color theme="1"/>
        <rFont val="微软雅黑"/>
        <family val="2"/>
        <charset val="134"/>
      </rPr>
      <t>13</t>
    </r>
  </si>
  <si>
    <r>
      <rPr>
        <sz val="9"/>
        <color theme="1"/>
        <rFont val="微软雅黑"/>
        <family val="2"/>
        <charset val="134"/>
      </rPr>
      <t>2#</t>
    </r>
    <r>
      <rPr>
        <sz val="9"/>
        <color theme="1"/>
        <rFont val="微软雅黑"/>
        <family val="2"/>
        <charset val="134"/>
      </rPr>
      <t>3</t>
    </r>
  </si>
  <si>
    <t>2|3</t>
  </si>
  <si>
    <t>1000211</t>
  </si>
  <si>
    <t>1|3|4</t>
  </si>
  <si>
    <t>1000221</t>
  </si>
  <si>
    <t>2|9</t>
  </si>
  <si>
    <t>1000311</t>
  </si>
  <si>
    <t>10</t>
  </si>
  <si>
    <t>1000321</t>
  </si>
  <si>
    <t>1|3</t>
  </si>
  <si>
    <t>1000411</t>
  </si>
  <si>
    <t>1|5</t>
  </si>
  <si>
    <t>1000421</t>
  </si>
  <si>
    <t>1000511</t>
  </si>
  <si>
    <t>1|24</t>
  </si>
  <si>
    <t>1000521</t>
  </si>
  <si>
    <t>1000611</t>
  </si>
  <si>
    <t>20000#0.7</t>
  </si>
  <si>
    <t>2|4</t>
  </si>
  <si>
    <t>1000621</t>
  </si>
  <si>
    <t>1000711</t>
  </si>
  <si>
    <t>6#4#4</t>
  </si>
  <si>
    <t>1000721</t>
  </si>
  <si>
    <t>1|8</t>
  </si>
  <si>
    <t>1000811</t>
  </si>
  <si>
    <t>1000821</t>
  </si>
  <si>
    <t>1000911</t>
  </si>
  <si>
    <t>1000921</t>
  </si>
  <si>
    <t>1001011</t>
  </si>
  <si>
    <t>1001021</t>
  </si>
  <si>
    <t>1001111</t>
  </si>
  <si>
    <t>1001121</t>
  </si>
  <si>
    <t>21</t>
  </si>
  <si>
    <t>1001211</t>
  </si>
  <si>
    <t>1001221</t>
  </si>
  <si>
    <t>1001311</t>
  </si>
  <si>
    <t>1|4|4</t>
  </si>
  <si>
    <t>1001321</t>
  </si>
  <si>
    <t>1001411</t>
  </si>
  <si>
    <t>1001421</t>
  </si>
  <si>
    <t>1001511</t>
  </si>
  <si>
    <t>1001521</t>
  </si>
  <si>
    <t>1.25#2</t>
  </si>
  <si>
    <t>1001611</t>
  </si>
  <si>
    <t>30</t>
  </si>
  <si>
    <t>1001621</t>
  </si>
  <si>
    <t>23|4#4</t>
  </si>
  <si>
    <t>1001711</t>
  </si>
  <si>
    <t>1001721</t>
  </si>
  <si>
    <t>20</t>
  </si>
  <si>
    <t>1001811</t>
  </si>
  <si>
    <t>1</t>
  </si>
  <si>
    <t>1001821</t>
  </si>
  <si>
    <t>20111#0.7</t>
  </si>
  <si>
    <t>1#13</t>
  </si>
  <si>
    <t>1001911</t>
  </si>
  <si>
    <t>1|4</t>
  </si>
  <si>
    <t>1001921</t>
  </si>
  <si>
    <t>1002011</t>
  </si>
  <si>
    <t>1002021</t>
  </si>
  <si>
    <t>1002111</t>
  </si>
  <si>
    <t>1#4</t>
  </si>
  <si>
    <t>1002121</t>
  </si>
  <si>
    <t>1002211</t>
  </si>
  <si>
    <t>1002221</t>
  </si>
  <si>
    <t>15</t>
  </si>
  <si>
    <t>1002311</t>
  </si>
  <si>
    <t>1002321</t>
  </si>
  <si>
    <t>6|4</t>
  </si>
  <si>
    <t>1002411</t>
  </si>
  <si>
    <t>1002421</t>
  </si>
  <si>
    <t>1002511</t>
  </si>
  <si>
    <t>1002521</t>
  </si>
  <si>
    <t>1002611</t>
  </si>
  <si>
    <t>1002621</t>
  </si>
  <si>
    <t>1002711</t>
  </si>
  <si>
    <t>1002721</t>
  </si>
  <si>
    <t>1002811</t>
  </si>
  <si>
    <t>1002821</t>
  </si>
  <si>
    <t>1002911</t>
  </si>
  <si>
    <t>1002921</t>
  </si>
  <si>
    <t>1003011</t>
  </si>
  <si>
    <t>1003021</t>
  </si>
  <si>
    <t>1003111</t>
  </si>
  <si>
    <t>1003121</t>
  </si>
  <si>
    <t>1003211</t>
  </si>
  <si>
    <t>1003221</t>
  </si>
  <si>
    <t>1003311</t>
  </si>
  <si>
    <t>1003321</t>
  </si>
  <si>
    <t>1003411</t>
  </si>
  <si>
    <t>1003421</t>
  </si>
  <si>
    <t>1003511</t>
  </si>
  <si>
    <t>1003521</t>
  </si>
  <si>
    <t>1003611</t>
  </si>
  <si>
    <t>1003621</t>
  </si>
  <si>
    <t>1003711</t>
  </si>
  <si>
    <t>1003721</t>
  </si>
  <si>
    <t>1003811</t>
  </si>
  <si>
    <t>1003821</t>
  </si>
  <si>
    <t>1003911</t>
  </si>
  <si>
    <t>1003921</t>
  </si>
  <si>
    <t>1004011</t>
  </si>
  <si>
    <t>1004021</t>
  </si>
  <si>
    <t>1004111</t>
  </si>
  <si>
    <t>1004121</t>
  </si>
  <si>
    <t>1004211</t>
  </si>
  <si>
    <t>1004221</t>
  </si>
  <si>
    <t>1004311</t>
  </si>
  <si>
    <t>1004321</t>
  </si>
  <si>
    <t>1004411</t>
  </si>
  <si>
    <t>1004421</t>
  </si>
  <si>
    <t>1004511</t>
  </si>
  <si>
    <t>1004521</t>
  </si>
  <si>
    <t>1004611</t>
  </si>
  <si>
    <t>1004621</t>
  </si>
  <si>
    <t>1004711</t>
  </si>
  <si>
    <t>1004721</t>
  </si>
  <si>
    <t>1004811</t>
  </si>
  <si>
    <t>1004821</t>
  </si>
  <si>
    <t>1004911</t>
  </si>
  <si>
    <t>1004921</t>
  </si>
  <si>
    <t>1005011</t>
  </si>
  <si>
    <t>1005021</t>
  </si>
  <si>
    <t>1005111</t>
  </si>
  <si>
    <t>1005121</t>
  </si>
  <si>
    <t>1005211</t>
  </si>
  <si>
    <t>1005221</t>
  </si>
  <si>
    <r>
      <rPr>
        <sz val="9"/>
        <color theme="1"/>
        <rFont val="微软雅黑"/>
        <family val="2"/>
        <charset val="134"/>
      </rPr>
      <t>200</t>
    </r>
    <r>
      <rPr>
        <sz val="9"/>
        <color theme="1"/>
        <rFont val="微软雅黑"/>
        <family val="2"/>
        <charset val="134"/>
      </rPr>
      <t>0</t>
    </r>
    <r>
      <rPr>
        <sz val="9"/>
        <color theme="1"/>
        <rFont val="微软雅黑"/>
        <family val="2"/>
        <charset val="134"/>
      </rPr>
      <t>3#0.7</t>
    </r>
  </si>
  <si>
    <r>
      <rPr>
        <sz val="9"/>
        <color theme="1"/>
        <rFont val="微软雅黑"/>
        <family val="2"/>
        <charset val="134"/>
      </rPr>
      <t>400</t>
    </r>
    <r>
      <rPr>
        <sz val="9"/>
        <color theme="1"/>
        <rFont val="微软雅黑"/>
        <family val="2"/>
        <charset val="134"/>
      </rPr>
      <t>0</t>
    </r>
    <r>
      <rPr>
        <sz val="9"/>
        <color theme="1"/>
        <rFont val="微软雅黑"/>
        <family val="2"/>
        <charset val="134"/>
      </rPr>
      <t>1#0.7</t>
    </r>
  </si>
  <si>
    <r>
      <rPr>
        <sz val="9"/>
        <color theme="1"/>
        <rFont val="微软雅黑"/>
        <family val="2"/>
        <charset val="134"/>
      </rPr>
      <t>200</t>
    </r>
    <r>
      <rPr>
        <sz val="9"/>
        <color theme="1"/>
        <rFont val="微软雅黑"/>
        <family val="2"/>
        <charset val="134"/>
      </rPr>
      <t>0</t>
    </r>
    <r>
      <rPr>
        <sz val="9"/>
        <color theme="1"/>
        <rFont val="微软雅黑"/>
        <family val="2"/>
        <charset val="134"/>
      </rPr>
      <t>0#0.7</t>
    </r>
  </si>
  <si>
    <t>2#4</t>
  </si>
  <si>
    <r>
      <rPr>
        <sz val="9"/>
        <color theme="1"/>
        <rFont val="微软雅黑"/>
        <family val="2"/>
        <charset val="134"/>
      </rPr>
      <t>4000</t>
    </r>
    <r>
      <rPr>
        <sz val="9"/>
        <color theme="1"/>
        <rFont val="微软雅黑"/>
        <family val="2"/>
        <charset val="134"/>
      </rPr>
      <t>1#0.7</t>
    </r>
  </si>
  <si>
    <t>40001#0.7|30011#0.7</t>
  </si>
  <si>
    <r>
      <rPr>
        <sz val="9"/>
        <color theme="1"/>
        <rFont val="微软雅黑"/>
        <family val="2"/>
        <charset val="134"/>
      </rPr>
      <t>2</t>
    </r>
    <r>
      <rPr>
        <sz val="9"/>
        <color theme="1"/>
        <rFont val="微软雅黑"/>
        <family val="2"/>
        <charset val="134"/>
      </rPr>
      <t>00</t>
    </r>
    <r>
      <rPr>
        <sz val="9"/>
        <color theme="1"/>
        <rFont val="微软雅黑"/>
        <family val="2"/>
        <charset val="134"/>
      </rPr>
      <t>0</t>
    </r>
    <r>
      <rPr>
        <sz val="9"/>
        <color theme="1"/>
        <rFont val="微软雅黑"/>
        <family val="2"/>
        <charset val="134"/>
      </rPr>
      <t>0#0.7</t>
    </r>
  </si>
  <si>
    <t>2</t>
  </si>
  <si>
    <r>
      <rPr>
        <sz val="9"/>
        <color theme="1"/>
        <rFont val="微软雅黑"/>
        <family val="2"/>
        <charset val="134"/>
      </rPr>
      <t>4000</t>
    </r>
    <r>
      <rPr>
        <sz val="9"/>
        <color theme="1"/>
        <rFont val="微软雅黑"/>
        <family val="2"/>
        <charset val="134"/>
      </rPr>
      <t>1#0.7|100</t>
    </r>
    <r>
      <rPr>
        <sz val="9"/>
        <color theme="1"/>
        <rFont val="微软雅黑"/>
        <family val="2"/>
        <charset val="134"/>
      </rPr>
      <t>0</t>
    </r>
    <r>
      <rPr>
        <sz val="9"/>
        <color theme="1"/>
        <rFont val="微软雅黑"/>
        <family val="2"/>
        <charset val="134"/>
      </rPr>
      <t>0#0.7</t>
    </r>
  </si>
  <si>
    <t>13#1</t>
  </si>
  <si>
    <r>
      <rPr>
        <sz val="9"/>
        <color theme="1"/>
        <rFont val="微软雅黑"/>
        <family val="2"/>
        <charset val="134"/>
      </rPr>
      <t>40001#0.7|4</t>
    </r>
    <r>
      <rPr>
        <sz val="9"/>
        <color theme="1"/>
        <rFont val="微软雅黑"/>
        <family val="2"/>
        <charset val="134"/>
      </rPr>
      <t>00</t>
    </r>
    <r>
      <rPr>
        <sz val="9"/>
        <color theme="1"/>
        <rFont val="微软雅黑"/>
        <family val="2"/>
        <charset val="134"/>
      </rPr>
      <t>00</t>
    </r>
    <r>
      <rPr>
        <sz val="9"/>
        <color theme="1"/>
        <rFont val="微软雅黑"/>
        <family val="2"/>
        <charset val="134"/>
      </rPr>
      <t>#0.7</t>
    </r>
  </si>
  <si>
    <r>
      <rPr>
        <sz val="9"/>
        <color theme="1"/>
        <rFont val="微软雅黑"/>
        <family val="2"/>
        <charset val="134"/>
      </rPr>
      <t>400</t>
    </r>
    <r>
      <rPr>
        <sz val="9"/>
        <color theme="1"/>
        <rFont val="微软雅黑"/>
        <family val="2"/>
        <charset val="134"/>
      </rPr>
      <t>0</t>
    </r>
    <r>
      <rPr>
        <sz val="9"/>
        <color theme="1"/>
        <rFont val="微软雅黑"/>
        <family val="2"/>
        <charset val="134"/>
      </rPr>
      <t>1#0.7|30011#0.7</t>
    </r>
  </si>
  <si>
    <r>
      <rPr>
        <sz val="9"/>
        <color theme="1"/>
        <rFont val="微软雅黑"/>
        <family val="2"/>
        <charset val="134"/>
      </rPr>
      <t>4</t>
    </r>
    <r>
      <rPr>
        <sz val="9"/>
        <color theme="1"/>
        <rFont val="微软雅黑"/>
        <family val="2"/>
        <charset val="134"/>
      </rPr>
      <t>00</t>
    </r>
    <r>
      <rPr>
        <sz val="9"/>
        <color theme="1"/>
        <rFont val="微软雅黑"/>
        <family val="2"/>
        <charset val="134"/>
      </rPr>
      <t>0</t>
    </r>
    <r>
      <rPr>
        <sz val="9"/>
        <color theme="1"/>
        <rFont val="微软雅黑"/>
        <family val="2"/>
        <charset val="134"/>
      </rPr>
      <t>1#0.7</t>
    </r>
  </si>
  <si>
    <t>1#24</t>
  </si>
  <si>
    <t>20012#0.7|10014#0.7</t>
  </si>
  <si>
    <t>6</t>
  </si>
  <si>
    <t>骷髅</t>
  </si>
  <si>
    <t>烛刃1</t>
  </si>
  <si>
    <t>30000#0.7|10000#0.7</t>
  </si>
  <si>
    <t>5|4</t>
  </si>
  <si>
    <t>烛刃2</t>
  </si>
  <si>
    <t>典狱官1</t>
  </si>
  <si>
    <t>典狱官2</t>
  </si>
  <si>
    <t>符文骷髅</t>
  </si>
  <si>
    <t>角羊</t>
  </si>
  <si>
    <t>1#4#13</t>
  </si>
  <si>
    <t>角羊王1</t>
  </si>
  <si>
    <t>2#3</t>
  </si>
  <si>
    <t>角羊王2</t>
  </si>
  <si>
    <t>地鼠</t>
  </si>
  <si>
    <t>40001#0.7|20000#0.7|30001#0.7</t>
  </si>
  <si>
    <t>兔</t>
  </si>
  <si>
    <t>20211#0.7</t>
  </si>
  <si>
    <t>巨猿1</t>
  </si>
  <si>
    <t>巨猿2</t>
  </si>
  <si>
    <t>40001#0.7|30000#0.7</t>
  </si>
  <si>
    <t>1#4|4</t>
  </si>
  <si>
    <t>刺客1</t>
  </si>
  <si>
    <t>刺客2</t>
  </si>
  <si>
    <t>狐熊1</t>
  </si>
  <si>
    <t>30000#0.7</t>
  </si>
  <si>
    <t>5#4</t>
  </si>
  <si>
    <t>狐熊2</t>
  </si>
  <si>
    <t>6#4</t>
  </si>
  <si>
    <t>烛刑鬼1</t>
  </si>
  <si>
    <t>烛刑鬼2</t>
  </si>
  <si>
    <t>2#13</t>
  </si>
  <si>
    <t>棺材1</t>
  </si>
  <si>
    <t>棺材2</t>
  </si>
  <si>
    <t>24#4</t>
  </si>
  <si>
    <t>法师1</t>
  </si>
  <si>
    <t>法师2</t>
  </si>
  <si>
    <t>翼魔1</t>
  </si>
  <si>
    <t>翼魔2</t>
  </si>
  <si>
    <t>1#13|4</t>
  </si>
  <si>
    <t>爪刃魔1</t>
  </si>
  <si>
    <t>爪刃魔2</t>
  </si>
  <si>
    <t>卫兵1</t>
  </si>
  <si>
    <t>卫兵2</t>
  </si>
  <si>
    <t>护卫1</t>
  </si>
  <si>
    <t>护卫2</t>
  </si>
  <si>
    <t>2#13#4</t>
  </si>
  <si>
    <t>巨大僵尸1</t>
  </si>
  <si>
    <t>22</t>
  </si>
  <si>
    <t>巨大僵尸2</t>
  </si>
  <si>
    <t>花妖1</t>
  </si>
  <si>
    <t>10000#0.7|20000#0.7</t>
  </si>
  <si>
    <t>花妖2</t>
  </si>
  <si>
    <t>强化棺材1</t>
  </si>
  <si>
    <t>5#4#4#4</t>
  </si>
  <si>
    <t>强化棺材2</t>
  </si>
  <si>
    <t>利刃虎1</t>
  </si>
  <si>
    <t>利刃虎2</t>
  </si>
  <si>
    <t>樱首1</t>
  </si>
  <si>
    <t>20000#0.7|30000#0.7</t>
  </si>
  <si>
    <t>2#4|24</t>
  </si>
  <si>
    <t>樱首2</t>
  </si>
  <si>
    <t>40001#0.7|10321#0.7</t>
  </si>
  <si>
    <t>黑狱炮兵1</t>
  </si>
  <si>
    <t>黑狱炮兵2</t>
  </si>
  <si>
    <t>蒜头妹1</t>
  </si>
  <si>
    <t>蒜头妹2</t>
  </si>
  <si>
    <t>黑狱精灵1</t>
  </si>
  <si>
    <t>黑狱精灵2</t>
  </si>
  <si>
    <t>20111#0.7|30000#0.7</t>
  </si>
  <si>
    <t>1|4#4</t>
  </si>
  <si>
    <t>天麟1</t>
  </si>
  <si>
    <t>2|31#9#4</t>
  </si>
  <si>
    <t>天麟2</t>
  </si>
  <si>
    <t>小蛋蛋1</t>
  </si>
  <si>
    <t>40001#0.7|10001#0.7</t>
  </si>
  <si>
    <t>小叶延始祖1</t>
  </si>
  <si>
    <t>500101</t>
  </si>
  <si>
    <t>500102</t>
  </si>
  <si>
    <t>500103</t>
  </si>
  <si>
    <t>500104</t>
  </si>
  <si>
    <t>500105</t>
  </si>
  <si>
    <t>500106</t>
  </si>
  <si>
    <t>500107</t>
  </si>
  <si>
    <t>500108</t>
  </si>
  <si>
    <t>500109</t>
  </si>
  <si>
    <t>500110</t>
  </si>
  <si>
    <t>1.25#1</t>
  </si>
  <si>
    <t>0.45#2</t>
  </si>
  <si>
    <t>1#0.2#7</t>
  </si>
  <si>
    <t>0.6#1|3#0.15#1#5</t>
  </si>
  <si>
    <t>0.4#2|2#0.17#2#5</t>
  </si>
  <si>
    <t>1#0.25#5</t>
  </si>
  <si>
    <t>1#3#0.6#1</t>
  </si>
  <si>
    <t>0.7#1</t>
  </si>
  <si>
    <t>1#1|2#0.2#4#4</t>
  </si>
  <si>
    <t>0.6#1|0.75#1#3</t>
  </si>
  <si>
    <t>1.05#1|1#0.2#5#2</t>
  </si>
  <si>
    <t>0.7#1|2#0.2#5#4|3#0.15#1#5</t>
  </si>
  <si>
    <t>0.4#1|2#0.3#3#4</t>
  </si>
  <si>
    <t>1#0.7</t>
  </si>
  <si>
    <t>1#0.4|6#0.1#6#2</t>
  </si>
  <si>
    <t>0.7#2</t>
  </si>
  <si>
    <r>
      <rPr>
        <sz val="9"/>
        <color theme="1"/>
        <rFont val="微软雅黑"/>
        <family val="2"/>
        <charset val="134"/>
      </rPr>
      <t>0.4#2|</t>
    </r>
    <r>
      <rPr>
        <sz val="9"/>
        <color theme="1"/>
        <rFont val="微软雅黑"/>
        <family val="2"/>
        <charset val="134"/>
      </rPr>
      <t>3</t>
    </r>
    <r>
      <rPr>
        <sz val="9"/>
        <color theme="1"/>
        <rFont val="微软雅黑"/>
        <family val="2"/>
        <charset val="134"/>
      </rPr>
      <t>#0.4#6#4</t>
    </r>
  </si>
  <si>
    <r>
      <rPr>
        <sz val="9"/>
        <color theme="1"/>
        <rFont val="微软雅黑"/>
        <family val="2"/>
        <charset val="134"/>
      </rPr>
      <t>0.4#2|</t>
    </r>
    <r>
      <rPr>
        <sz val="9"/>
        <color theme="1"/>
        <rFont val="微软雅黑"/>
        <family val="2"/>
        <charset val="134"/>
      </rPr>
      <t>4</t>
    </r>
    <r>
      <rPr>
        <sz val="9"/>
        <color theme="1"/>
        <rFont val="微软雅黑"/>
        <family val="2"/>
        <charset val="134"/>
      </rPr>
      <t>#0.4#6#4</t>
    </r>
  </si>
  <si>
    <t>0.6#2|1#0.2#2#4</t>
  </si>
  <si>
    <t>1#1|1#3#6|2#0.2#6#2</t>
  </si>
  <si>
    <t>0.6#1|3#0.2#1#5|4#0.3#6#2</t>
  </si>
  <si>
    <t>1.25#1#3#0.2</t>
  </si>
  <si>
    <t>0.6#1|3#0.3#1#5</t>
  </si>
  <si>
    <t>0.6#1|2#0.2#6#4</t>
  </si>
  <si>
    <r>
      <rPr>
        <sz val="9"/>
        <color theme="1"/>
        <rFont val="微软雅黑"/>
        <family val="2"/>
        <charset val="134"/>
      </rPr>
      <t>1</t>
    </r>
    <r>
      <rPr>
        <sz val="9"/>
        <color theme="1"/>
        <rFont val="微软雅黑"/>
        <family val="2"/>
        <charset val="134"/>
      </rPr>
      <t>.25#1</t>
    </r>
  </si>
  <si>
    <t>0.6#1|3#0.2#1#4</t>
  </si>
  <si>
    <t>24|3</t>
  </si>
  <si>
    <t>1#0.45|0.6#2#3</t>
  </si>
  <si>
    <t>1.25#1#2#0.25</t>
  </si>
  <si>
    <t>2.08#1#2#0.25</t>
  </si>
  <si>
    <t>1.25#2|4#0.3#2#2</t>
  </si>
  <si>
    <t>2.08#2|4#0.3#2#2</t>
  </si>
  <si>
    <t>1.25#2|4#0.3#2#4</t>
  </si>
  <si>
    <t>2.08#2|4#0.3#2#4</t>
  </si>
  <si>
    <t>3.29#1</t>
  </si>
  <si>
    <t>4#4#0.82#2#2#0.2</t>
  </si>
  <si>
    <t>3.29#2|0.3#1#3</t>
  </si>
  <si>
    <t>6|13</t>
  </si>
  <si>
    <t>2#2#1.14#2|2#0.25#2#3</t>
  </si>
  <si>
    <t>3.29#2#2#0.66#1#3</t>
  </si>
  <si>
    <t>3.29#2|9#0.2#3#1|10#0.2#3#1</t>
  </si>
  <si>
    <t>3.29#2#0.3</t>
  </si>
  <si>
    <t>3.29#1|0.8#3#3|1#0.2#3#2</t>
  </si>
  <si>
    <t>3.29#1|12#0.6#3#0.45</t>
  </si>
  <si>
    <r>
      <rPr>
        <sz val="9"/>
        <color theme="1"/>
        <rFont val="微软雅黑"/>
        <family val="2"/>
        <charset val="134"/>
      </rPr>
      <t>1#</t>
    </r>
    <r>
      <rPr>
        <sz val="9"/>
        <color theme="1"/>
        <rFont val="微软雅黑"/>
        <family val="2"/>
        <charset val="134"/>
      </rPr>
      <t>3</t>
    </r>
  </si>
  <si>
    <t>精英1-1杂兵1组</t>
  </si>
  <si>
    <r>
      <rPr>
        <sz val="9"/>
        <color theme="1"/>
        <rFont val="微软雅黑"/>
        <family val="2"/>
        <charset val="134"/>
      </rPr>
      <t>1#</t>
    </r>
    <r>
      <rPr>
        <sz val="9"/>
        <color theme="1"/>
        <rFont val="微软雅黑"/>
        <family val="2"/>
        <charset val="134"/>
      </rPr>
      <t>4</t>
    </r>
  </si>
  <si>
    <r>
      <rPr>
        <sz val="9"/>
        <color theme="1"/>
        <rFont val="微软雅黑"/>
        <family val="2"/>
        <charset val="134"/>
      </rPr>
      <t>精英1-</t>
    </r>
    <r>
      <rPr>
        <sz val="9"/>
        <color theme="1"/>
        <rFont val="微软雅黑"/>
        <family val="2"/>
        <charset val="134"/>
      </rPr>
      <t>1</t>
    </r>
    <r>
      <rPr>
        <sz val="9"/>
        <color theme="1"/>
        <rFont val="微软雅黑"/>
        <family val="2"/>
        <charset val="134"/>
      </rPr>
      <t>杂兵2组</t>
    </r>
  </si>
  <si>
    <r>
      <rPr>
        <sz val="9"/>
        <color theme="1"/>
        <rFont val="微软雅黑"/>
        <family val="2"/>
        <charset val="134"/>
      </rPr>
      <t>2#</t>
    </r>
    <r>
      <rPr>
        <sz val="9"/>
        <color theme="1"/>
        <rFont val="微软雅黑"/>
        <family val="2"/>
        <charset val="134"/>
      </rPr>
      <t>4</t>
    </r>
  </si>
  <si>
    <r>
      <rPr>
        <sz val="9"/>
        <color theme="1"/>
        <rFont val="微软雅黑"/>
        <family val="2"/>
        <charset val="134"/>
      </rPr>
      <t>精英1-</t>
    </r>
    <r>
      <rPr>
        <sz val="9"/>
        <color theme="1"/>
        <rFont val="微软雅黑"/>
        <family val="2"/>
        <charset val="134"/>
      </rPr>
      <t>1</t>
    </r>
    <r>
      <rPr>
        <sz val="9"/>
        <color theme="1"/>
        <rFont val="微软雅黑"/>
        <family val="2"/>
        <charset val="134"/>
      </rPr>
      <t>精英哥哥</t>
    </r>
  </si>
  <si>
    <r>
      <rPr>
        <sz val="9"/>
        <color theme="1"/>
        <rFont val="微软雅黑"/>
        <family val="2"/>
        <charset val="134"/>
      </rPr>
      <t>精英1-</t>
    </r>
    <r>
      <rPr>
        <sz val="9"/>
        <color theme="1"/>
        <rFont val="微软雅黑"/>
        <family val="2"/>
        <charset val="134"/>
      </rPr>
      <t>1</t>
    </r>
    <r>
      <rPr>
        <sz val="9"/>
        <color theme="1"/>
        <rFont val="微软雅黑"/>
        <family val="2"/>
        <charset val="134"/>
      </rPr>
      <t>精英弟弟</t>
    </r>
  </si>
  <si>
    <t>2#4#4</t>
  </si>
  <si>
    <t>1#3|3</t>
  </si>
  <si>
    <r>
      <rPr>
        <sz val="9"/>
        <color theme="1"/>
        <rFont val="微软雅黑"/>
        <family val="2"/>
        <charset val="134"/>
      </rPr>
      <t>精英1-</t>
    </r>
    <r>
      <rPr>
        <sz val="9"/>
        <color theme="1"/>
        <rFont val="微软雅黑"/>
        <family val="2"/>
        <charset val="134"/>
      </rPr>
      <t>1</t>
    </r>
    <r>
      <rPr>
        <sz val="9"/>
        <color theme="1"/>
        <rFont val="微软雅黑"/>
        <family val="2"/>
        <charset val="134"/>
      </rPr>
      <t>boss1组</t>
    </r>
  </si>
  <si>
    <r>
      <rPr>
        <sz val="9"/>
        <color theme="1"/>
        <rFont val="微软雅黑"/>
        <family val="2"/>
        <charset val="134"/>
      </rPr>
      <t>精英1-</t>
    </r>
    <r>
      <rPr>
        <sz val="9"/>
        <color theme="1"/>
        <rFont val="微软雅黑"/>
        <family val="2"/>
        <charset val="134"/>
      </rPr>
      <t>1</t>
    </r>
    <r>
      <rPr>
        <sz val="9"/>
        <color theme="1"/>
        <rFont val="微软雅黑"/>
        <family val="2"/>
        <charset val="134"/>
      </rPr>
      <t>boss2组</t>
    </r>
  </si>
  <si>
    <t>精英1-2杂兵1组</t>
  </si>
  <si>
    <t>精英1-2杂兵2组</t>
  </si>
  <si>
    <t>精英1-2精英哥哥</t>
  </si>
  <si>
    <t>精英1-2精英弟弟</t>
  </si>
  <si>
    <t>精英1-2boss1组</t>
  </si>
  <si>
    <t>精英1-2boss2组</t>
  </si>
  <si>
    <t>精英1-3杂兵1组</t>
  </si>
  <si>
    <t>精英1-3杂兵2组</t>
  </si>
  <si>
    <t>精英1-3精英哥哥</t>
  </si>
  <si>
    <t>精英1-3精英弟弟</t>
  </si>
  <si>
    <t>精英1-3boss1组</t>
  </si>
  <si>
    <t>精英1-3boss2组</t>
  </si>
  <si>
    <t>精英1-4杂兵1组</t>
  </si>
  <si>
    <t>精英1-4杂兵2组</t>
  </si>
  <si>
    <t>精英1-4精英哥哥</t>
  </si>
  <si>
    <t>精英1-4精英弟弟</t>
  </si>
  <si>
    <t>精英1-4boss1组</t>
  </si>
  <si>
    <t>精英1-4boss2组</t>
  </si>
  <si>
    <t>精英2-1杂兵</t>
  </si>
  <si>
    <r>
      <rPr>
        <sz val="9"/>
        <color theme="1"/>
        <rFont val="微软雅黑"/>
        <family val="2"/>
        <charset val="134"/>
      </rPr>
      <t>1</t>
    </r>
    <r>
      <rPr>
        <sz val="9"/>
        <color theme="1"/>
        <rFont val="微软雅黑"/>
        <family val="2"/>
        <charset val="134"/>
      </rPr>
      <t>#13</t>
    </r>
  </si>
  <si>
    <t>精英本2-1boss1</t>
  </si>
  <si>
    <t>1#13#4</t>
  </si>
  <si>
    <t>精英本2-1boss2</t>
  </si>
  <si>
    <t>10#13|4</t>
  </si>
  <si>
    <t>精英本2-1boss3</t>
  </si>
  <si>
    <t>22#3</t>
  </si>
  <si>
    <t>精英本2-1boss4</t>
  </si>
  <si>
    <r>
      <rPr>
        <sz val="9"/>
        <color theme="1"/>
        <rFont val="微软雅黑"/>
        <family val="2"/>
        <charset val="134"/>
      </rPr>
      <t>精英2-1事件</t>
    </r>
    <r>
      <rPr>
        <sz val="9"/>
        <color theme="1"/>
        <rFont val="微软雅黑"/>
        <family val="2"/>
        <charset val="134"/>
      </rPr>
      <t>2</t>
    </r>
  </si>
  <si>
    <r>
      <rPr>
        <sz val="9"/>
        <color theme="1"/>
        <rFont val="微软雅黑"/>
        <family val="2"/>
        <charset val="134"/>
      </rPr>
      <t>精英2-1事件</t>
    </r>
    <r>
      <rPr>
        <sz val="9"/>
        <color theme="1"/>
        <rFont val="微软雅黑"/>
        <family val="2"/>
        <charset val="134"/>
      </rPr>
      <t>3</t>
    </r>
  </si>
  <si>
    <r>
      <rPr>
        <sz val="9"/>
        <color theme="1"/>
        <rFont val="微软雅黑"/>
        <family val="2"/>
        <charset val="134"/>
      </rPr>
      <t>精英2-1事件</t>
    </r>
    <r>
      <rPr>
        <sz val="9"/>
        <color theme="1"/>
        <rFont val="微软雅黑"/>
        <family val="2"/>
        <charset val="134"/>
      </rPr>
      <t>4</t>
    </r>
  </si>
  <si>
    <r>
      <rPr>
        <sz val="9"/>
        <color theme="1"/>
        <rFont val="微软雅黑"/>
        <family val="2"/>
        <charset val="134"/>
      </rPr>
      <t>精英2-1事件</t>
    </r>
    <r>
      <rPr>
        <sz val="9"/>
        <color theme="1"/>
        <rFont val="微软雅黑"/>
        <family val="2"/>
        <charset val="134"/>
      </rPr>
      <t>5</t>
    </r>
  </si>
  <si>
    <r>
      <rPr>
        <sz val="9"/>
        <color theme="1"/>
        <rFont val="微软雅黑"/>
        <family val="2"/>
        <charset val="134"/>
      </rPr>
      <t>2#</t>
    </r>
    <r>
      <rPr>
        <sz val="9"/>
        <color theme="1"/>
        <rFont val="微软雅黑"/>
        <family val="2"/>
        <charset val="134"/>
      </rPr>
      <t>4#16</t>
    </r>
  </si>
  <si>
    <t>精英2-2杂兵</t>
  </si>
  <si>
    <t>精英本2-2boss1</t>
  </si>
  <si>
    <t>精英本2-2boss2</t>
  </si>
  <si>
    <t>精英本2-2boss3</t>
  </si>
  <si>
    <t>精英本2-2boss4</t>
  </si>
  <si>
    <t>精英2-2事件2</t>
  </si>
  <si>
    <t>精英2-2事件3</t>
  </si>
  <si>
    <t>精英2-2事件4</t>
  </si>
  <si>
    <t>精英2-2事件5</t>
  </si>
  <si>
    <t>精英2-3杂兵</t>
  </si>
  <si>
    <t>精英本2-3boss1</t>
  </si>
  <si>
    <t>精英本2-3boss2</t>
  </si>
  <si>
    <t>精英本2-3boss3</t>
  </si>
  <si>
    <t>精英本2-3boss4</t>
  </si>
  <si>
    <t>精英2-3事件2</t>
  </si>
  <si>
    <t>精英2-3事件3</t>
  </si>
  <si>
    <t>精英2-3事件4</t>
  </si>
  <si>
    <t>精英2-3事件5</t>
  </si>
  <si>
    <t>精英2-4杂兵</t>
  </si>
  <si>
    <t>精英本2-4boss1</t>
  </si>
  <si>
    <t>精英本2-4boss2</t>
  </si>
  <si>
    <t>精英本2-4boss3</t>
  </si>
  <si>
    <t>精英本2-4boss4</t>
  </si>
  <si>
    <t>精英2-4事件2</t>
  </si>
  <si>
    <t>精英2-4事件3</t>
  </si>
  <si>
    <t>精英2-4事件4</t>
  </si>
  <si>
    <t>精英2-4事件5</t>
  </si>
  <si>
    <t>精英3-1恶灵</t>
  </si>
  <si>
    <r>
      <rPr>
        <sz val="9"/>
        <color theme="1"/>
        <rFont val="微软雅黑"/>
        <family val="2"/>
        <charset val="134"/>
      </rPr>
      <t>3</t>
    </r>
    <r>
      <rPr>
        <sz val="9"/>
        <color theme="1"/>
        <rFont val="微软雅黑"/>
        <family val="2"/>
        <charset val="134"/>
      </rPr>
      <t>0</t>
    </r>
    <r>
      <rPr>
        <sz val="9"/>
        <color theme="1"/>
        <rFont val="微软雅黑"/>
        <family val="2"/>
        <charset val="134"/>
      </rPr>
      <t>|8</t>
    </r>
  </si>
  <si>
    <r>
      <rPr>
        <sz val="9"/>
        <color theme="1"/>
        <rFont val="微软雅黑"/>
        <family val="2"/>
        <charset val="134"/>
      </rPr>
      <t>精英3</t>
    </r>
    <r>
      <rPr>
        <sz val="9"/>
        <color theme="1"/>
        <rFont val="微软雅黑"/>
        <family val="2"/>
        <charset val="134"/>
      </rPr>
      <t>-1卫兵之魂</t>
    </r>
  </si>
  <si>
    <r>
      <rPr>
        <sz val="9"/>
        <color theme="1"/>
        <rFont val="微软雅黑"/>
        <family val="2"/>
        <charset val="134"/>
      </rPr>
      <t>精英3-</t>
    </r>
    <r>
      <rPr>
        <sz val="9"/>
        <color theme="1"/>
        <rFont val="微软雅黑"/>
        <family val="2"/>
        <charset val="134"/>
      </rPr>
      <t>1boss1</t>
    </r>
  </si>
  <si>
    <r>
      <rPr>
        <sz val="9"/>
        <color theme="1"/>
        <rFont val="微软雅黑"/>
        <family val="2"/>
        <charset val="134"/>
      </rPr>
      <t>2#</t>
    </r>
    <r>
      <rPr>
        <sz val="9"/>
        <color theme="1"/>
        <rFont val="微软雅黑"/>
        <family val="2"/>
        <charset val="134"/>
      </rPr>
      <t>4|4</t>
    </r>
  </si>
  <si>
    <t>精英3-1boss2</t>
  </si>
  <si>
    <t>精英3-1boss3</t>
  </si>
  <si>
    <r>
      <rPr>
        <sz val="9"/>
        <color theme="1"/>
        <rFont val="微软雅黑"/>
        <family val="2"/>
        <charset val="134"/>
      </rPr>
      <t>精英3</t>
    </r>
    <r>
      <rPr>
        <sz val="9"/>
        <color theme="1"/>
        <rFont val="微软雅黑"/>
        <family val="2"/>
        <charset val="134"/>
      </rPr>
      <t>-1事件1</t>
    </r>
  </si>
  <si>
    <r>
      <rPr>
        <sz val="9"/>
        <color theme="1"/>
        <rFont val="微软雅黑"/>
        <family val="2"/>
        <charset val="134"/>
      </rPr>
      <t>精英3-</t>
    </r>
    <r>
      <rPr>
        <sz val="9"/>
        <color theme="1"/>
        <rFont val="微软雅黑"/>
        <family val="2"/>
        <charset val="134"/>
      </rPr>
      <t>1事件2</t>
    </r>
  </si>
  <si>
    <t>精英3-2恶灵</t>
  </si>
  <si>
    <t>精英3-2卫兵之魂</t>
  </si>
  <si>
    <t>精英3-2boss1</t>
  </si>
  <si>
    <t>精英3-2boss2</t>
  </si>
  <si>
    <t>精英3-2boss3</t>
  </si>
  <si>
    <t>精英3-2事件1</t>
  </si>
  <si>
    <t>精英3-2事件2</t>
  </si>
  <si>
    <t>精英3-3恶灵</t>
  </si>
  <si>
    <t>精英3-3卫兵之魂</t>
  </si>
  <si>
    <t>精英3-3boss1</t>
  </si>
  <si>
    <t>精英3-3boss2</t>
  </si>
  <si>
    <t>精英3-3boss3</t>
  </si>
  <si>
    <t>精英3-3事件1</t>
  </si>
  <si>
    <t>精英3-3事件2</t>
  </si>
  <si>
    <t>精英3-4恶灵</t>
  </si>
  <si>
    <t>精英3-4卫兵之魂</t>
  </si>
  <si>
    <t>精英3-4boss1</t>
  </si>
  <si>
    <t>精英3-4boss2</t>
  </si>
  <si>
    <t>精英3-4boss3</t>
  </si>
  <si>
    <t>精英3-4事件1</t>
  </si>
  <si>
    <t>精英3-4事件2</t>
  </si>
  <si>
    <t>精英4-1金灵</t>
  </si>
  <si>
    <t>精英4-1木灵</t>
  </si>
  <si>
    <t>精英4-1水灵</t>
  </si>
  <si>
    <t>精英4-1火灵</t>
  </si>
  <si>
    <t>精英4-1土灵</t>
  </si>
  <si>
    <t>精英4-1boss1</t>
  </si>
  <si>
    <t>精英4-1boss2</t>
  </si>
  <si>
    <t>精英4-1事件1</t>
  </si>
  <si>
    <t>精英4-1事件2</t>
  </si>
  <si>
    <r>
      <rPr>
        <sz val="9"/>
        <color theme="1"/>
        <rFont val="微软雅黑"/>
        <family val="2"/>
        <charset val="134"/>
      </rPr>
      <t>精英4-1事件4-</t>
    </r>
    <r>
      <rPr>
        <sz val="9"/>
        <color theme="1"/>
        <rFont val="微软雅黑"/>
        <family val="2"/>
        <charset val="134"/>
      </rPr>
      <t>1</t>
    </r>
  </si>
  <si>
    <r>
      <rPr>
        <sz val="9"/>
        <color theme="1"/>
        <rFont val="微软雅黑"/>
        <family val="2"/>
        <charset val="134"/>
      </rPr>
      <t>精英4-1事件4-</t>
    </r>
    <r>
      <rPr>
        <sz val="9"/>
        <color theme="1"/>
        <rFont val="微软雅黑"/>
        <family val="2"/>
        <charset val="134"/>
      </rPr>
      <t>2</t>
    </r>
  </si>
  <si>
    <t>精英4-1事件5</t>
  </si>
  <si>
    <t>精英4-2金灵</t>
  </si>
  <si>
    <t>精英4-2木灵</t>
  </si>
  <si>
    <t>精英4-2水灵</t>
  </si>
  <si>
    <t>精英4-2火灵</t>
  </si>
  <si>
    <t>精英4-2土灵</t>
  </si>
  <si>
    <t>精英4-2boss1</t>
  </si>
  <si>
    <t>精英4-2boss2</t>
  </si>
  <si>
    <t>精英4-2事件1</t>
  </si>
  <si>
    <t>精英4-2事件2</t>
  </si>
  <si>
    <t>精英4-2事件3</t>
  </si>
  <si>
    <t>精英4-2事件4-1</t>
  </si>
  <si>
    <t>精英4-2事件4-2</t>
  </si>
  <si>
    <t>精英4-2事件5</t>
  </si>
  <si>
    <t>精英4-3金灵</t>
  </si>
  <si>
    <t>精英4-3木灵</t>
  </si>
  <si>
    <t>精英4-3水灵</t>
  </si>
  <si>
    <t>精英4-3火灵</t>
  </si>
  <si>
    <t>精英4-3土灵</t>
  </si>
  <si>
    <t>精英4-3boss1</t>
  </si>
  <si>
    <t>精英4-3boss2</t>
  </si>
  <si>
    <t>精英4-3事件1</t>
  </si>
  <si>
    <t>精英4-3事件2</t>
  </si>
  <si>
    <t>精英4-3事件3</t>
  </si>
  <si>
    <t>精英4-3事件4-1</t>
  </si>
  <si>
    <t>精英4-3事件4-2</t>
  </si>
  <si>
    <t>精英4-3事件5</t>
  </si>
  <si>
    <t>精英4-4金灵</t>
  </si>
  <si>
    <t>精英4-4木灵</t>
  </si>
  <si>
    <t>精英4-4水灵</t>
  </si>
  <si>
    <t>精英4-4火灵</t>
  </si>
  <si>
    <t>精英4-4土灵</t>
  </si>
  <si>
    <t>精英4-4boss1</t>
  </si>
  <si>
    <t>精英4-4boss2</t>
  </si>
  <si>
    <t>精英4-4事件1</t>
  </si>
  <si>
    <t>精英4-4事件2</t>
  </si>
  <si>
    <t>精英4-4事件3</t>
  </si>
  <si>
    <t>精英4-4事件4-1</t>
  </si>
  <si>
    <t>精英4-4事件4-2</t>
  </si>
  <si>
    <t>精英4-4事件5</t>
  </si>
  <si>
    <r>
      <rPr>
        <sz val="9"/>
        <color theme="1"/>
        <rFont val="微软雅黑"/>
        <family val="2"/>
        <charset val="134"/>
      </rPr>
      <t>精英5-</t>
    </r>
    <r>
      <rPr>
        <sz val="9"/>
        <color theme="1"/>
        <rFont val="微软雅黑"/>
        <family val="2"/>
        <charset val="134"/>
      </rPr>
      <t>1boss1</t>
    </r>
  </si>
  <si>
    <r>
      <rPr>
        <sz val="9"/>
        <color theme="1"/>
        <rFont val="微软雅黑"/>
        <family val="2"/>
        <charset val="134"/>
      </rPr>
      <t>精英5-</t>
    </r>
    <r>
      <rPr>
        <sz val="9"/>
        <color theme="1"/>
        <rFont val="微软雅黑"/>
        <family val="2"/>
        <charset val="134"/>
      </rPr>
      <t>1boss2</t>
    </r>
  </si>
  <si>
    <t>精英5-1通缉</t>
  </si>
  <si>
    <t>精英5-2boss1</t>
  </si>
  <si>
    <t>精英5-2boss2</t>
  </si>
  <si>
    <t>精英5-2通缉</t>
  </si>
  <si>
    <t>精英5-3boss1</t>
  </si>
  <si>
    <t>精英5-3boss2</t>
  </si>
  <si>
    <t>精英5-3通缉</t>
  </si>
  <si>
    <t>精英5-4boss1</t>
  </si>
  <si>
    <t>精英5-4boss2</t>
  </si>
  <si>
    <t>精英5-4通缉</t>
  </si>
  <si>
    <t>磨血杂兵</t>
  </si>
  <si>
    <t>爬塔怪100011</t>
  </si>
  <si>
    <t>爬塔怪100012</t>
  </si>
  <si>
    <t>爬塔怪100021</t>
  </si>
  <si>
    <t>爬塔怪100022</t>
  </si>
  <si>
    <t>爬塔怪100031</t>
  </si>
  <si>
    <t>爬塔怪100032</t>
  </si>
  <si>
    <t>爬塔怪100041</t>
  </si>
  <si>
    <t>爬塔怪100042</t>
  </si>
  <si>
    <t>爬塔怪100051</t>
  </si>
  <si>
    <t>爬塔怪100052</t>
  </si>
  <si>
    <t>爬塔怪100061</t>
  </si>
  <si>
    <t>爬塔怪100062</t>
  </si>
  <si>
    <t>爬塔怪100071</t>
  </si>
  <si>
    <t>爬塔怪100072</t>
  </si>
  <si>
    <t>爬塔怪100081</t>
  </si>
  <si>
    <t>爬塔怪100082</t>
  </si>
  <si>
    <t>爬塔怪100091</t>
  </si>
  <si>
    <t>爬塔怪100092</t>
  </si>
  <si>
    <t>爬塔怪100101</t>
  </si>
  <si>
    <t>爬塔怪100102</t>
  </si>
  <si>
    <t>爬塔怪100111</t>
  </si>
  <si>
    <t>爬塔怪100112</t>
  </si>
  <si>
    <t>爬塔怪100121</t>
  </si>
  <si>
    <t>爬塔怪100122</t>
  </si>
  <si>
    <t>爬塔怪100131</t>
  </si>
  <si>
    <t>爬塔怪100132</t>
  </si>
  <si>
    <t>爬塔怪100141</t>
  </si>
  <si>
    <t>爬塔怪100142</t>
  </si>
  <si>
    <t>爬塔怪100151</t>
  </si>
  <si>
    <t>爬塔怪100152</t>
  </si>
  <si>
    <t>爬塔怪100161</t>
  </si>
  <si>
    <t>爬塔怪100162</t>
  </si>
  <si>
    <t>爬塔怪100171</t>
  </si>
  <si>
    <t>爬塔怪100172</t>
  </si>
  <si>
    <t>爬塔怪100181</t>
  </si>
  <si>
    <t>爬塔怪100182</t>
  </si>
  <si>
    <t>爬塔怪100191</t>
  </si>
  <si>
    <t>爬塔怪100192</t>
  </si>
  <si>
    <t>爬塔怪100201</t>
  </si>
  <si>
    <t>爬塔怪100202</t>
  </si>
  <si>
    <t>爬塔怪100211</t>
  </si>
  <si>
    <t>爬塔怪100212</t>
  </si>
  <si>
    <t>爬塔怪100221</t>
  </si>
  <si>
    <t>爬塔怪100222</t>
  </si>
  <si>
    <t>爬塔怪100231</t>
  </si>
  <si>
    <t>爬塔怪100232</t>
  </si>
  <si>
    <t>描述</t>
  </si>
  <si>
    <t>参数类型</t>
  </si>
  <si>
    <t>备注修改时间</t>
  </si>
  <si>
    <t>a[float],b[伤害类型]</t>
  </si>
  <si>
    <t>造成[a]%的[b]伤害【AOE】</t>
  </si>
  <si>
    <t>a[float],b[控制状态],c[int]</t>
  </si>
  <si>
    <t>a[属性],b[float],c[int]</t>
  </si>
  <si>
    <t>造成[a]到[b]次[c]%的[d]伤害</t>
  </si>
  <si>
    <t>a[int],b[int],c[float],d[伤害类型]</t>
  </si>
  <si>
    <t>清除正在使用中的技能CD最长的技能的CD</t>
  </si>
  <si>
    <r>
      <rPr>
        <sz val="9"/>
        <color theme="1"/>
        <rFont val="微软雅黑"/>
        <family val="2"/>
        <charset val="134"/>
      </rPr>
      <t>[</t>
    </r>
    <r>
      <rPr>
        <sz val="9"/>
        <color theme="1"/>
        <rFont val="微软雅黑"/>
        <family val="2"/>
        <charset val="134"/>
      </rPr>
      <t>b]%改变[c]下次重击技能CD[a]秒   （0代表清除所有）</t>
    </r>
  </si>
  <si>
    <t>叛军士兵3_1</t>
  </si>
  <si>
    <t>a[属性],b[float],c[int],d[float]</t>
  </si>
  <si>
    <t>造成[a]%的[b]伤害，自身恢复造成伤害[c]%的生命</t>
  </si>
  <si>
    <t>a[float],b[伤害类型],c[float]</t>
  </si>
  <si>
    <t>造成[a]%的[b]伤害，对[c]造成额外[d]%伤害</t>
  </si>
  <si>
    <t>a[float],b[伤害类型,]c[职业],d[float]</t>
  </si>
  <si>
    <r>
      <rPr>
        <sz val="9"/>
        <color theme="1"/>
        <rFont val="微软雅黑"/>
        <family val="2"/>
        <charset val="134"/>
      </rPr>
      <t>14</t>
    </r>
    <r>
      <rPr>
        <sz val="9"/>
        <color theme="1"/>
        <rFont val="微软雅黑"/>
        <family val="2"/>
        <charset val="134"/>
      </rPr>
      <t>(废)</t>
    </r>
  </si>
  <si>
    <t>a[float],b[伤害类型],c[float],d[角色id],e[float]</t>
  </si>
  <si>
    <r>
      <rPr>
        <sz val="9"/>
        <color theme="1"/>
        <rFont val="微软雅黑"/>
        <family val="2"/>
        <charset val="134"/>
      </rPr>
      <t>a[float],b[伤害类型],c[float],d[角色id],e[float]</t>
    </r>
    <r>
      <rPr>
        <sz val="9"/>
        <color theme="1"/>
        <rFont val="微软雅黑"/>
        <family val="2"/>
        <charset val="134"/>
      </rPr>
      <t>,f[float]</t>
    </r>
  </si>
  <si>
    <t>造成[a]%的[b]伤害，如果击杀，则其他人再受到此次伤害的[c]%的伤害</t>
  </si>
  <si>
    <r>
      <rPr>
        <sz val="9"/>
        <color theme="1"/>
        <rFont val="微软雅黑"/>
        <family val="2"/>
        <charset val="134"/>
      </rPr>
      <t>16</t>
    </r>
    <r>
      <rPr>
        <sz val="9"/>
        <color theme="1"/>
        <rFont val="微软雅黑"/>
        <family val="2"/>
        <charset val="134"/>
      </rPr>
      <t>(废)</t>
    </r>
  </si>
  <si>
    <t>a[float],b[属性],c[float]</t>
  </si>
  <si>
    <t>a[float],b[属性],c[float],d[float]</t>
  </si>
  <si>
    <t>造成[a]%的[b]伤害，如果是[c]，有[d]%必定暴击</t>
  </si>
  <si>
    <t>a[float],b[伤害类型],c[职业],d[float]</t>
  </si>
  <si>
    <t>造成[a]%的[b]伤害，若暴击，则减少下次发动技能CD[c]秒。</t>
  </si>
  <si>
    <t>造成[a]%的[b]伤害，有[c]%的概率追加伤害，最多可追加[d]次。(0无限追加)</t>
  </si>
  <si>
    <t>a[float],b[伤害类型],c[float],d[int]</t>
  </si>
  <si>
    <t>a[float],b[伤害类型],c[持续伤害状态],d[float],e[控制状态],f[int]</t>
  </si>
  <si>
    <r>
      <rPr>
        <sz val="9"/>
        <color theme="1"/>
        <rFont val="微软雅黑"/>
        <family val="2"/>
        <charset val="134"/>
      </rPr>
      <t>造成[a]%的[b]伤害，对[c]造成额外[d]%伤害【</t>
    </r>
    <r>
      <rPr>
        <sz val="9"/>
        <color theme="1"/>
        <rFont val="微软雅黑"/>
        <family val="2"/>
        <charset val="134"/>
      </rPr>
      <t>AOE</t>
    </r>
    <r>
      <rPr>
        <sz val="9"/>
        <color theme="1"/>
        <rFont val="微软雅黑"/>
        <family val="2"/>
        <charset val="134"/>
      </rPr>
      <t>】</t>
    </r>
  </si>
  <si>
    <t>a[float],b[伤害类型,]c[持续伤害状态],d[float]</t>
  </si>
  <si>
    <r>
      <rPr>
        <sz val="9"/>
        <color theme="1"/>
        <rFont val="微软雅黑"/>
        <family val="2"/>
        <charset val="134"/>
      </rPr>
      <t>a[float],b[伤害类型,]c[持续回复</t>
    </r>
    <r>
      <rPr>
        <sz val="9"/>
        <color theme="1"/>
        <rFont val="微软雅黑"/>
        <family val="2"/>
        <charset val="134"/>
      </rPr>
      <t>状态],d[float]</t>
    </r>
  </si>
  <si>
    <t>a[持续伤害状态],b[float],c[int]</t>
  </si>
  <si>
    <t>造成[a]的伤害【AOE】(真实伤害）</t>
  </si>
  <si>
    <r>
      <rPr>
        <sz val="9"/>
        <color theme="1"/>
        <rFont val="微软雅黑"/>
        <family val="2"/>
        <charset val="134"/>
      </rPr>
      <t>a[</t>
    </r>
    <r>
      <rPr>
        <sz val="9"/>
        <color theme="1"/>
        <rFont val="微软雅黑"/>
        <family val="2"/>
        <charset val="134"/>
      </rPr>
      <t>int</t>
    </r>
    <r>
      <rPr>
        <sz val="9"/>
        <color theme="1"/>
        <rFont val="微软雅黑"/>
        <family val="2"/>
        <charset val="134"/>
      </rPr>
      <t>]</t>
    </r>
  </si>
  <si>
    <t>每秒造成[d]的伤害，持续[f]秒【AOE】（真实伤害）</t>
  </si>
  <si>
    <t>d[float],f[int]</t>
  </si>
  <si>
    <r>
      <rPr>
        <sz val="9"/>
        <color theme="1"/>
        <rFont val="微软雅黑"/>
        <family val="2"/>
        <charset val="134"/>
      </rPr>
      <t>a[int],b[int],c[float],d[伤害类型]</t>
    </r>
    <r>
      <rPr>
        <sz val="9"/>
        <color theme="1"/>
        <rFont val="微软雅黑"/>
        <family val="2"/>
        <charset val="134"/>
      </rPr>
      <t>,e[职业],f[float]</t>
    </r>
  </si>
  <si>
    <t>造成[a]%的[b]伤害，若为[c]，则无视敌人[d]%的防御</t>
  </si>
  <si>
    <t>a[float],b[伤害类型,]c[控制状态],d[float]</t>
  </si>
  <si>
    <t>a[float],b[免疫buff],c[int]</t>
  </si>
  <si>
    <t>[b]%改变[d]重击技能CD[a]秒 ，持续[c]秒  （0代表清除所有）</t>
  </si>
  <si>
    <t>a[float],b[float],c[float]，d[改变类型]</t>
  </si>
  <si>
    <t>a[folat],b[伤害类型],c[float],d[角色id],e[float],f[float]</t>
  </si>
  <si>
    <t>对[a]职业，[e]改变目标的[b]属性[c]%，持续[d]秒</t>
  </si>
  <si>
    <t>a[职业],b[属性],c[float],d[int],e[改变类型]</t>
  </si>
  <si>
    <t>a[控制状态],b[float],c[int]</t>
  </si>
  <si>
    <t>[d]改变[a]属性[b]%，最大叠加[c]层</t>
  </si>
  <si>
    <t>a[属性],b[float],c[int],d[改变类型]</t>
  </si>
  <si>
    <t>清除[a]状态</t>
  </si>
  <si>
    <t>造成[a]的伤害（真实伤害）</t>
  </si>
  <si>
    <t>每秒造成[d]的伤害，持续[f]秒（真实伤害）</t>
  </si>
  <si>
    <t>添加[a]的伤害吸收护盾,持续[b]秒,盾消失的时候反射吸收伤害的[c]%</t>
  </si>
  <si>
    <t>a[int],b[int],c[float]</t>
  </si>
  <si>
    <t>造成[a]%的[b]伤害,同时有[c]%的概率对该敌人造成[d]%的伤害，若该技能造成击杀，则有[e]%的概率清除自身CD</t>
  </si>
  <si>
    <r>
      <rPr>
        <sz val="9"/>
        <color theme="1"/>
        <rFont val="微软雅黑"/>
        <family val="2"/>
        <charset val="134"/>
      </rPr>
      <t>a[folat]</t>
    </r>
    <r>
      <rPr>
        <sz val="9"/>
        <color theme="1"/>
        <rFont val="微软雅黑"/>
        <family val="2"/>
        <charset val="134"/>
      </rPr>
      <t>,b[伤害类型]</t>
    </r>
    <r>
      <rPr>
        <sz val="9"/>
        <color theme="1"/>
        <rFont val="微软雅黑"/>
        <family val="2"/>
        <charset val="134"/>
      </rPr>
      <t>,</t>
    </r>
    <r>
      <rPr>
        <sz val="9"/>
        <color theme="1"/>
        <rFont val="微软雅黑"/>
        <family val="2"/>
        <charset val="134"/>
      </rPr>
      <t>c</t>
    </r>
    <r>
      <rPr>
        <sz val="9"/>
        <color theme="1"/>
        <rFont val="微软雅黑"/>
        <family val="2"/>
        <charset val="134"/>
      </rPr>
      <t>[float],</t>
    </r>
    <r>
      <rPr>
        <sz val="9"/>
        <color theme="1"/>
        <rFont val="微软雅黑"/>
        <family val="2"/>
        <charset val="134"/>
      </rPr>
      <t>d</t>
    </r>
    <r>
      <rPr>
        <sz val="9"/>
        <color theme="1"/>
        <rFont val="微软雅黑"/>
        <family val="2"/>
        <charset val="134"/>
      </rPr>
      <t>[float],</t>
    </r>
    <r>
      <rPr>
        <sz val="9"/>
        <color theme="1"/>
        <rFont val="微软雅黑"/>
        <family val="2"/>
        <charset val="134"/>
      </rPr>
      <t>e</t>
    </r>
    <r>
      <rPr>
        <sz val="9"/>
        <color theme="1"/>
        <rFont val="微软雅黑"/>
        <family val="2"/>
        <charset val="134"/>
      </rPr>
      <t>[float]</t>
    </r>
  </si>
  <si>
    <t>进入虚弱状态，有[a]%的概率受到额外[b]%的伤害，状态持续[c]秒</t>
  </si>
  <si>
    <t>a[folat],b[float],c[int]</t>
  </si>
  <si>
    <t>瞬间恢复[a]的生命</t>
  </si>
  <si>
    <r>
      <rPr>
        <sz val="9"/>
        <color theme="1"/>
        <rFont val="微软雅黑"/>
        <family val="2"/>
        <charset val="134"/>
      </rPr>
      <t>a</t>
    </r>
    <r>
      <rPr>
        <sz val="9"/>
        <color theme="1"/>
        <rFont val="微软雅黑"/>
        <family val="2"/>
        <charset val="134"/>
      </rPr>
      <t>[int]</t>
    </r>
  </si>
  <si>
    <t>[属性]</t>
  </si>
  <si>
    <t>[职业]</t>
  </si>
  <si>
    <t>[控制状态]</t>
  </si>
  <si>
    <r>
      <rPr>
        <sz val="9"/>
        <color theme="1"/>
        <rFont val="微软雅黑"/>
        <family val="2"/>
        <charset val="134"/>
      </rPr>
      <t>[伤害类型</t>
    </r>
    <r>
      <rPr>
        <sz val="9"/>
        <color theme="1"/>
        <rFont val="微软雅黑"/>
        <family val="2"/>
        <charset val="134"/>
      </rPr>
      <t>]</t>
    </r>
  </si>
  <si>
    <r>
      <rPr>
        <sz val="9"/>
        <color theme="1"/>
        <rFont val="微软雅黑"/>
        <family val="2"/>
        <charset val="134"/>
      </rPr>
      <t>[持续回复状态</t>
    </r>
    <r>
      <rPr>
        <sz val="9"/>
        <color theme="1"/>
        <rFont val="微软雅黑"/>
        <family val="2"/>
        <charset val="134"/>
      </rPr>
      <t>]</t>
    </r>
  </si>
  <si>
    <r>
      <rPr>
        <sz val="9"/>
        <color theme="1"/>
        <rFont val="微软雅黑"/>
        <family val="2"/>
        <charset val="134"/>
      </rPr>
      <t>[持续伤害状态</t>
    </r>
    <r>
      <rPr>
        <sz val="9"/>
        <color theme="1"/>
        <rFont val="微软雅黑"/>
        <family val="2"/>
        <charset val="134"/>
      </rPr>
      <t>]</t>
    </r>
  </si>
  <si>
    <r>
      <rPr>
        <sz val="9"/>
        <color theme="1"/>
        <rFont val="微软雅黑"/>
        <family val="2"/>
        <charset val="134"/>
      </rPr>
      <t>[改变类型</t>
    </r>
    <r>
      <rPr>
        <sz val="9"/>
        <color theme="1"/>
        <rFont val="微软雅黑"/>
        <family val="2"/>
        <charset val="134"/>
      </rPr>
      <t>]</t>
    </r>
  </si>
  <si>
    <r>
      <rPr>
        <sz val="9"/>
        <color theme="1"/>
        <rFont val="微软雅黑"/>
        <family val="2"/>
        <charset val="134"/>
      </rPr>
      <t>a</t>
    </r>
    <r>
      <rPr>
        <sz val="9"/>
        <color theme="1"/>
        <rFont val="微软雅黑"/>
        <family val="2"/>
        <charset val="134"/>
      </rPr>
      <t>(当前属性) oa（战斗初始属性）b（增量）</t>
    </r>
  </si>
  <si>
    <r>
      <rPr>
        <sz val="9"/>
        <color theme="1"/>
        <rFont val="微软雅黑"/>
        <family val="2"/>
        <charset val="134"/>
      </rPr>
      <t>[免疫buff</t>
    </r>
    <r>
      <rPr>
        <sz val="9"/>
        <color theme="1"/>
        <rFont val="微软雅黑"/>
        <family val="2"/>
        <charset val="134"/>
      </rPr>
      <t>]</t>
    </r>
  </si>
  <si>
    <r>
      <rPr>
        <sz val="9"/>
        <color theme="1"/>
        <rFont val="微软雅黑"/>
        <family val="2"/>
        <charset val="134"/>
      </rPr>
      <t>[清除状态</t>
    </r>
    <r>
      <rPr>
        <sz val="9"/>
        <color theme="1"/>
        <rFont val="微软雅黑"/>
        <family val="2"/>
        <charset val="134"/>
      </rPr>
      <t>]</t>
    </r>
  </si>
  <si>
    <t>攻击</t>
  </si>
  <si>
    <t>战士</t>
  </si>
  <si>
    <t>代表所有</t>
  </si>
  <si>
    <t>物理伤害</t>
  </si>
  <si>
    <t>加算</t>
  </si>
  <si>
    <r>
      <rPr>
        <sz val="9"/>
        <color theme="1"/>
        <rFont val="微软雅黑"/>
        <family val="2"/>
        <charset val="134"/>
      </rPr>
      <t>a</t>
    </r>
    <r>
      <rPr>
        <sz val="9"/>
        <color theme="1"/>
        <rFont val="微软雅黑"/>
        <family val="2"/>
        <charset val="134"/>
      </rPr>
      <t>+b</t>
    </r>
  </si>
  <si>
    <t>增益</t>
  </si>
  <si>
    <t>护甲</t>
  </si>
  <si>
    <t>牧师</t>
  </si>
  <si>
    <t>眩晕</t>
  </si>
  <si>
    <t>魔法伤害</t>
  </si>
  <si>
    <t>持续恢复生命</t>
  </si>
  <si>
    <t>乘算</t>
  </si>
  <si>
    <t>a+oa*b</t>
  </si>
  <si>
    <t>对基础属性其效果，不是当前属性</t>
  </si>
  <si>
    <t>控制状态</t>
  </si>
  <si>
    <t>魔抗</t>
  </si>
  <si>
    <t>法师</t>
  </si>
  <si>
    <t>沉默</t>
  </si>
  <si>
    <t>中毒</t>
  </si>
  <si>
    <t>减算</t>
  </si>
  <si>
    <r>
      <rPr>
        <sz val="9"/>
        <color theme="1"/>
        <rFont val="微软雅黑"/>
        <family val="2"/>
        <charset val="134"/>
      </rPr>
      <t>a</t>
    </r>
    <r>
      <rPr>
        <sz val="9"/>
        <color theme="1"/>
        <rFont val="微软雅黑"/>
        <family val="2"/>
        <charset val="134"/>
      </rPr>
      <t>-b</t>
    </r>
  </si>
  <si>
    <t>减益</t>
  </si>
  <si>
    <t>持续伤害状态</t>
  </si>
  <si>
    <t>速度</t>
  </si>
  <si>
    <t>刺客</t>
  </si>
  <si>
    <t>嘲讽</t>
  </si>
  <si>
    <t>流血</t>
  </si>
  <si>
    <t>乘减算</t>
  </si>
  <si>
    <t>a*(1-b)</t>
  </si>
  <si>
    <t>对当前属性其效果，不是基础属性</t>
  </si>
  <si>
    <t>伤害加成</t>
  </si>
  <si>
    <t>游侠</t>
  </si>
  <si>
    <t>禁疗</t>
  </si>
  <si>
    <t>（改状态下，技能目标选择无效，改为随机打，打击数量不变）</t>
  </si>
  <si>
    <t>伤害减免</t>
  </si>
  <si>
    <t>致盲</t>
  </si>
  <si>
    <t>免疫控制状态</t>
  </si>
  <si>
    <t>暴击率</t>
  </si>
  <si>
    <t>暴伤</t>
  </si>
  <si>
    <t>治疗系数</t>
  </si>
  <si>
    <t>受治疗系数</t>
  </si>
  <si>
    <t>抗暴率</t>
  </si>
  <si>
    <t>目标选择类型id</t>
  </si>
  <si>
    <t>权重类型</t>
  </si>
  <si>
    <t>排序类型</t>
  </si>
  <si>
    <t>数量</t>
  </si>
  <si>
    <t>效果触发的间隔时间 = 效果持续时间/选取目标的个数</t>
  </si>
  <si>
    <t>0不排序</t>
  </si>
  <si>
    <t>[1,理论最大数量] 0表示全体</t>
  </si>
  <si>
    <t>2敌方</t>
  </si>
  <si>
    <t>1生命</t>
  </si>
  <si>
    <t>1升序（从最低到最高）</t>
  </si>
  <si>
    <t>目前的问题是：</t>
  </si>
  <si>
    <t>3自身</t>
  </si>
  <si>
    <t>2剩余血量百分比</t>
  </si>
  <si>
    <t>2降序（从最高到最低）</t>
  </si>
  <si>
    <t>1仇恨切换的间隔时间根据效果持续时间定，是否影响收益</t>
  </si>
  <si>
    <t>4仇恨目标</t>
  </si>
  <si>
    <t>3攻击</t>
  </si>
  <si>
    <t>2嘲讽如何处理仇恨间隔问题</t>
  </si>
  <si>
    <t>4防御</t>
  </si>
  <si>
    <t>5护甲</t>
  </si>
  <si>
    <t>skill = {cd, {效果1, 效果2, ...}}</t>
  </si>
  <si>
    <t>6魔抗</t>
  </si>
  <si>
    <t>效果={{目标id,目标id}, 效果总时间, 效果类型id, 效果参数1, 效果参数2, ...}</t>
  </si>
  <si>
    <t>passivity = {被动1, 被动2, ...}</t>
  </si>
  <si>
    <t>效果触发规则：</t>
  </si>
  <si>
    <t>根据目标id确定作用目标，算出作用目标个数</t>
  </si>
  <si>
    <t>根据个数，确定效果触发时间</t>
  </si>
  <si>
    <t>我方aoe技能统一</t>
  </si>
  <si>
    <t>举例:目标id-&gt;2003， (随机选取3名敌方) 效果持续时间-&gt;1.5秒</t>
  </si>
  <si>
    <t>敌方aoe统一</t>
  </si>
  <si>
    <t>则3名目标效果延迟触发的时间分别为0.5秒，1秒，1.5秒</t>
  </si>
  <si>
    <t>仇恨目标选取规则</t>
  </si>
  <si>
    <t>1战斗开始时，我方默认仇恨目标为敌方第一个，敌方默认仇恨目标为我方第一个</t>
  </si>
  <si>
    <t>2选取仇恨目标时，若该目标已死亡，则默认从剩下的存活目标里选择第一个</t>
  </si>
  <si>
    <t>举例</t>
  </si>
  <si>
    <r>
      <rPr>
        <sz val="9"/>
        <color theme="1"/>
        <rFont val="微软雅黑"/>
        <family val="2"/>
        <charset val="134"/>
      </rPr>
      <t>3</t>
    </r>
    <r>
      <rPr>
        <sz val="9"/>
        <color theme="1"/>
        <rFont val="微软雅黑"/>
        <family val="2"/>
        <charset val="134"/>
      </rPr>
      <t>释放点击技</t>
    </r>
    <r>
      <rPr>
        <sz val="9"/>
        <color theme="1"/>
        <rFont val="微软雅黑"/>
        <family val="2"/>
        <charset val="134"/>
      </rPr>
      <t>，会自动把自身变成敌方的仇恨目标</t>
    </r>
  </si>
  <si>
    <t>敌方攻击力最高的2人</t>
  </si>
  <si>
    <t>4若滑技选取多个目标，根据效果触发规则，依次按照触发间隔改变仇恨目标</t>
  </si>
  <si>
    <t>我方随机3人</t>
  </si>
  <si>
    <t>随机权重无需计算排序类型</t>
  </si>
  <si>
    <t>5为避免频繁切换，仇恨目标的切换有间隔时间，默认间隔时间为效果触发的间隔时间</t>
  </si>
  <si>
    <t>自身</t>
  </si>
  <si>
    <t>自身类型无需计算数量，权重类型，排序类型</t>
  </si>
  <si>
    <t>6嘲讽时，敌方单体技能目标都换为嘲讽施法者</t>
  </si>
  <si>
    <t>仇恨目标</t>
  </si>
  <si>
    <t>仇恨类型无需计算数量，权重类型，排序类型</t>
  </si>
  <si>
    <t xml:space="preserve"> </t>
  </si>
  <si>
    <t>石御霏</t>
  </si>
  <si>
    <t>1000111</t>
  </si>
  <si>
    <t>凌甲</t>
  </si>
  <si>
    <t>对敌方单体造成灵魂力%的水属性物理伤害，
对自身有%的概率(+效果命中)造成嘲讽，并提升护甲%，持续x秒。</t>
  </si>
  <si>
    <t>楚恒</t>
  </si>
  <si>
    <t>啸牙</t>
  </si>
  <si>
    <t>对敌方单体造成灵魂力%的风属性物理伤害，
对自身有%的概率(+效果命中)造成嘲讽，并提升灵魂力%，持续x秒。</t>
  </si>
  <si>
    <t>夏侯鸿天</t>
  </si>
  <si>
    <t>断鸿</t>
  </si>
  <si>
    <t>对敌方单体造成灵魂力%的地属性物理伤害，
将造成伤害的%转化为生命</t>
  </si>
  <si>
    <t>应茹</t>
  </si>
  <si>
    <t>轻流</t>
  </si>
  <si>
    <t>对敌方单体造成灵魂力%的风属性魔法伤害，
为当前生命最低的x名队友在x秒内，每秒恢复灵魂力%的生命</t>
  </si>
  <si>
    <t>端木葵</t>
  </si>
  <si>
    <t>长槐琼灯</t>
  </si>
  <si>
    <t>对敌方单体造成灵魂力%的地属性魔法伤害，
恢复自身灵魂力%的生命，
持续x秒灵魂力增加25%</t>
  </si>
  <si>
    <t>兰卿</t>
  </si>
  <si>
    <t>阳炎破阵曲</t>
  </si>
  <si>
    <t>对敌方全体造成灵魂力%的火属性魔法伤害，
在x秒内，友方全体灵魂力增加%</t>
  </si>
  <si>
    <t>靖之</t>
  </si>
  <si>
    <t>破甲裂</t>
  </si>
  <si>
    <t>对随机3名敌方造成灵魂力%的水属性物理伤害，
造成伤害后，在x秒内降低目标%的护甲</t>
  </si>
  <si>
    <t>白梦凡</t>
  </si>
  <si>
    <t>幻境之瞳</t>
  </si>
  <si>
    <t>对敌方单体造成灵魂力%的光属性魔法伤害，
对生花类妖灵师造成额外%伤害。</t>
  </si>
  <si>
    <t>祁菲</t>
  </si>
  <si>
    <t>黑符</t>
  </si>
  <si>
    <t>对随机3名敌人造成灵魂力%的暗属性物理伤害，
造成伤害时，在x秒内对敌人造成燃烧效果，
燃烧效果持续期间，每秒造成灵魂力%的伤害。</t>
  </si>
  <si>
    <t>颜祈佳</t>
  </si>
  <si>
    <t>涡流</t>
  </si>
  <si>
    <t>对随机3名敌人造成灵魂力%的水属性魔法伤害，
对武卫类妖灵师造成额外%伤害。</t>
  </si>
  <si>
    <t>叶延</t>
  </si>
  <si>
    <t>地灵咒</t>
  </si>
  <si>
    <t>对随机2名敌人造成灵魂力%的地属性魔法伤害，
造成伤害时，在x秒内对敌人造成中毒效果，
中毒效果持续期间，每秒造成灵魂力%的伤害。</t>
  </si>
  <si>
    <t>慕容子期</t>
  </si>
  <si>
    <t>焚花</t>
  </si>
  <si>
    <t>对敌方单体造成灵魂力%的火属性物理伤害，
施展技能后，冷却时间增加x秒，
造成伤害时，为敌人附加1层中毒效果，最多叠加x层。</t>
  </si>
  <si>
    <t>云灵</t>
  </si>
  <si>
    <t>黑泉利箭</t>
  </si>
  <si>
    <t>对敌方单体造成灵魂力%的地属性物理伤害，
在x秒内，暴击率增加%，
在x秒内，暴击伤害增加%。</t>
  </si>
  <si>
    <t>耿陶</t>
  </si>
  <si>
    <t>墨意</t>
  </si>
  <si>
    <t>对敌方2名敌人造成灵魂力%的暗属性物理伤害，
造成伤害时，有%的概率（+效果命中）降低其%护甲，
造成伤害时，有%的概率（+效果命中）沉默x秒。</t>
  </si>
  <si>
    <t>云</t>
  </si>
  <si>
    <t>辉映</t>
  </si>
  <si>
    <t>对敌方单体造成灵魂力%的光属性魔法伤害，
将造成伤害的%转化为自身生命</t>
  </si>
  <si>
    <t>岑以航</t>
  </si>
  <si>
    <t>无明火</t>
  </si>
  <si>
    <t>对敌方单体造成灵魂力%的火属性魔法伤害，
对异常状态的敌人造成伤害时，无视敌人38%抗性</t>
  </si>
  <si>
    <t>影蓟</t>
  </si>
  <si>
    <t>晦影</t>
  </si>
  <si>
    <t>对随机2名敌人造成灵魂力%的暗属性魔法伤害，
造成伤害时，有%的概率（+效果命中）在x秒内护甲降低%
造成伤害时，有%的概率（+效果命中）沉默x秒</t>
  </si>
  <si>
    <t>朱贺</t>
  </si>
  <si>
    <t>天照</t>
  </si>
  <si>
    <t>对敌方单体造成灵魂力%的光属性魔法伤害，
造成伤害时，在x秒内对敌人造成流血效果，
流血效果持续期间，每秒造成灵魂力%的伤害。</t>
  </si>
  <si>
    <t>孔谦</t>
  </si>
  <si>
    <t>辰变</t>
  </si>
  <si>
    <t>对敌方单体造成灵魂力%的风属性物理伤害，
施展技能后，在x秒内增加自身%灵魂力，%的暴击伤害。</t>
  </si>
  <si>
    <t>颜无雍</t>
  </si>
  <si>
    <t>天回</t>
  </si>
  <si>
    <t>对随机3名敌人造成灵魂力%的火属性物理伤害，
为随机恢复2名友方恢复灵魂力%的生命。</t>
  </si>
  <si>
    <t>岑以璇</t>
  </si>
  <si>
    <t>水玉缚灵</t>
  </si>
  <si>
    <t>对敌方单体造成灵魂力%的水属性魔法伤害，
造成伤害时，有%的概率（+效果命中）眩晕x秒。</t>
  </si>
  <si>
    <t>颜无诡</t>
  </si>
  <si>
    <t>煞气</t>
  </si>
  <si>
    <t>对敌方单体造成灵魂力%的风属性魔法伤害，
造成伤害时，有%的概率（+效果命中）眩晕x秒。</t>
  </si>
  <si>
    <t>荧荧</t>
  </si>
  <si>
    <t>雷罚</t>
  </si>
  <si>
    <t>对敌方单体造成灵魂力%的光属性魔法伤害，
在x秒内，抗性增加%</t>
  </si>
  <si>
    <t>许槿然</t>
  </si>
  <si>
    <t>风烈打</t>
  </si>
  <si>
    <t>对敌方单体造成灵魂力%的风属性物理伤害，
造成伤害时，有%的概率（+效果命中）眩晕x秒。</t>
  </si>
  <si>
    <t>唐萱</t>
  </si>
  <si>
    <t>宣火符</t>
  </si>
  <si>
    <t>对敌方单体造成灵魂力%的火属性魔法伤害，
造成伤害时，有%的概率（+效果命中）眩晕x秒。</t>
  </si>
  <si>
    <t>孙晴</t>
  </si>
  <si>
    <t>敲山震虎</t>
  </si>
  <si>
    <t>对随机2名敌方造成灵魂力%的光属性物理伤害，
对天罚类妖灵师造成额外%伤害。</t>
  </si>
  <si>
    <t>宁月</t>
  </si>
  <si>
    <t>应援</t>
  </si>
  <si>
    <t>对敌方单体造成灵魂力%的光属性物理伤害，
为随机1名友方恢复灵魂力%的生命。</t>
  </si>
  <si>
    <t>紫川</t>
  </si>
  <si>
    <t>落英之舞</t>
  </si>
  <si>
    <t>对随机2名敌方造成灵魂力%的光属性魔法伤害，
对武卫类妖灵师造成额外%伤害。</t>
  </si>
  <si>
    <t>晏息</t>
  </si>
  <si>
    <t>昙华动地</t>
  </si>
  <si>
    <t>对随机2名敌方造成灵魂力%的地属性魔法伤害。</t>
  </si>
  <si>
    <t>瑶瑶</t>
  </si>
  <si>
    <t>碧砂</t>
  </si>
  <si>
    <t>对敌方单体造成灵魂力%的风属性魔法伤害，
造成伤害时，有%的概率（+效果命中）沉默x秒。</t>
  </si>
  <si>
    <t>贾裴武</t>
  </si>
  <si>
    <t>破邪二连</t>
  </si>
  <si>
    <t>对随机2名敌方造成灵魂力%的地属性物理伤害，
对秘法类妖灵师造成额外%伤害。</t>
  </si>
  <si>
    <t>雷燕</t>
  </si>
  <si>
    <t>天雷地火</t>
  </si>
  <si>
    <t>对敌方单体造成灵魂力%的地属性物理伤害，
造成伤害时，在x秒内对敌人造成燃烧效果，
燃烧效果持续期间，每秒造成灵魂力%的伤害。</t>
  </si>
  <si>
    <t>辛夷</t>
  </si>
  <si>
    <t>隐遁</t>
  </si>
  <si>
    <t>对随机2名敌方造成灵魂力%的地属性物理伤害，
对武卫类妖灵师造成额外%伤害。</t>
  </si>
  <si>
    <t>伏冥</t>
  </si>
  <si>
    <t>辟魂</t>
  </si>
  <si>
    <t>对敌方单体造成灵魂力%的暗属性魔法伤害，
造成伤害时，有%的概率（+效果命中）眩晕x秒。</t>
  </si>
  <si>
    <t>司空染</t>
  </si>
  <si>
    <t>血影迷踪</t>
  </si>
  <si>
    <t>对随机3名敌方造成灵魂力%的暗属性物理伤害，
有%的概率（+效果命中）对生花类妖灵师造成虚弱效果。</t>
  </si>
  <si>
    <t>解幽</t>
  </si>
  <si>
    <t>深海冥灵</t>
  </si>
  <si>
    <t>对随机2名敌方造成灵魂力%的水属性魔法伤害，
对天罚类妖灵师造成额外%伤害。</t>
  </si>
  <si>
    <t>薛苓</t>
  </si>
  <si>
    <t>凝霜箭</t>
  </si>
  <si>
    <t>对敌方单体造成灵魂力%的水属性物理伤害，
在x秒内，自身抗性增加%</t>
  </si>
  <si>
    <t>常申</t>
  </si>
  <si>
    <t>火相炎流</t>
  </si>
  <si>
    <t>对敌方单体造成灵魂力%的火属性魔法伤害，
造成伤害时，武卫类妖灵师降低%抗性，降低%护甲。</t>
  </si>
  <si>
    <t>呼延腾</t>
  </si>
  <si>
    <t>寒芒刺</t>
  </si>
  <si>
    <t>对敌方单体造成灵魂力%的水属性物理伤害，
造成伤害时，在x秒内降低敌人护甲%</t>
  </si>
  <si>
    <t>冉宜</t>
  </si>
  <si>
    <t>煌炎斩</t>
  </si>
  <si>
    <t>对随机2名敌人造成灵魂力%的火属性物理伤害，
对玄策类妖灵师造成额外%伤害。</t>
  </si>
  <si>
    <t>孟灿</t>
  </si>
  <si>
    <t>烈虎归山</t>
  </si>
  <si>
    <t>对敌方单体造成灵魂力%的火属性物理伤害，
造成伤害的%转化为生命</t>
  </si>
  <si>
    <t>叶辽</t>
  </si>
  <si>
    <t>寻鹰剑</t>
  </si>
  <si>
    <t>对随机2名敌人造成灵魂力%的风属性物理伤害。</t>
  </si>
  <si>
    <t>乌廉</t>
  </si>
  <si>
    <t>侵染之刃</t>
  </si>
  <si>
    <t>对敌方单体造成灵魂力%的水属性物理伤害，
造成伤害时，在x秒内对敌人造成中毒效果，
中毒效果持续期间，每秒造成灵魂力%的伤害。</t>
  </si>
  <si>
    <t>姜燧</t>
  </si>
  <si>
    <t>绝息</t>
  </si>
  <si>
    <t>对随机2名敌人造成灵魂力%的暗属性魔法伤害。
对生花类妖灵师造成额外%伤害。</t>
  </si>
  <si>
    <t>苏可</t>
  </si>
  <si>
    <t>援应</t>
  </si>
  <si>
    <t>对敌方单体造成灵魂力%的风属性魔法伤害，
为生命比例最低的友方恢复灵魂力%的生命。</t>
  </si>
  <si>
    <t>林越</t>
  </si>
  <si>
    <t>光元刃</t>
  </si>
  <si>
    <t>对随机2名敌人造成灵魂力%的光属性魔法伤害。</t>
  </si>
  <si>
    <t>赤肥肥</t>
  </si>
  <si>
    <t>焦热</t>
  </si>
  <si>
    <t>对随机2名敌人造成灵魂力%的火属性物理伤害。</t>
  </si>
  <si>
    <t>银肥肥</t>
  </si>
  <si>
    <t>吹息</t>
  </si>
  <si>
    <t>对敌方单体造成灵魂力%的风属性物理伤害。</t>
  </si>
  <si>
    <t>苍肥肥</t>
  </si>
  <si>
    <t>逐浪</t>
  </si>
  <si>
    <t>对敌方单体造成灵魂力%的水属性魔法伤害。</t>
  </si>
  <si>
    <t>金肥肥</t>
  </si>
  <si>
    <t>岩落</t>
  </si>
  <si>
    <t>对随机2名敌人造成灵魂力%的地属性魔法伤害。</t>
  </si>
  <si>
    <t>阳魔</t>
  </si>
  <si>
    <t>震元</t>
  </si>
  <si>
    <t>对敌方单体造成灵魂力%的光属性物理伤害。</t>
  </si>
  <si>
    <t>阴魔</t>
  </si>
  <si>
    <t>混沌</t>
  </si>
  <si>
    <t>对敌方单体造成灵魂力%的暗属性魔法伤害。</t>
  </si>
  <si>
    <t>1000121</t>
  </si>
  <si>
    <t>震岳</t>
  </si>
  <si>
    <t>对敌方单体造成灵魂力%的水属性物理伤害，
造成伤害时，有%的概率(+效果命中)眩晕x秒。</t>
  </si>
  <si>
    <t>白虎风涛</t>
  </si>
  <si>
    <t>对随机2名敌方造成灵魂力%的风属性物理伤害，
自身在x秒内获得最大生命%的伤害吸收盾
护盾消失时，对随机1名敌人造成护盾吸收伤害的80%。</t>
  </si>
  <si>
    <t>裂山贯云</t>
  </si>
  <si>
    <t>对敌方单体造成灵魂力%的地属性物理伤害，
造成伤害时，在x秒内抗性降低%
施展技能后，在x秒内有%的概率对自己施展嘲讽</t>
  </si>
  <si>
    <t>天咏诀</t>
  </si>
  <si>
    <t>对敌方全体造成灵魂力%的风属性魔法伤害，
在x秒内，全体队友每秒恢复灵魂力%的生命
技能满级：每次恢复生命时，有%的概率额外恢复%生命</t>
  </si>
  <si>
    <t>百卉含英</t>
  </si>
  <si>
    <t>对随机3名敌人造成灵魂力%的地属性魔法伤害，
施展技能后，全体友方在x秒内，每秒持续恢复灵魂力%的生命</t>
  </si>
  <si>
    <t>焚心引</t>
  </si>
  <si>
    <t>对敌方全体造成灵魂力%的火属性魔法伤害，
受到伤害时，在x秒内灵魂力降低%</t>
  </si>
  <si>
    <t>轮转之海</t>
  </si>
  <si>
    <t>对敌方单体造成灵魂力%的水属性物理伤害，
清除CD最长的1名友军立刻成可释放技能，
技能满级：造成伤害后，虚弱敌人x秒</t>
  </si>
  <si>
    <t>无尽莲塘</t>
  </si>
  <si>
    <t>对敌方全体造成灵魂力%的光属性魔法伤害，
造成伤害时，有%的概率（+效果命中）晕眩敌方，持续x秒
技能满级：造成伤害后，降低目标暴击率，提升自己灵魂力</t>
  </si>
  <si>
    <t>炎冥锁狱</t>
  </si>
  <si>
    <t>对敌方全体造成灵魂力%的暗属性物理伤害，
对燃烧效果的敌人造成额外伤害</t>
  </si>
  <si>
    <t>龙兴之潮</t>
  </si>
  <si>
    <t>对敌方全体造成灵魂力%的水属性魔法伤害，
造成伤害后，有%的概率（+效果命中）增加随机2名敌人的冷却时间</t>
  </si>
  <si>
    <t>缚傀诀</t>
  </si>
  <si>
    <t>对敌方全体造成灵魂力%的地属性魔法伤害，
对中毒目标有%的概率（+效果命中）眩晕x秒</t>
  </si>
  <si>
    <t>断雨</t>
  </si>
  <si>
    <t>对血量最低的2名敌人造成灵魂力%的火属性物理伤害，
造成伤害后，有%的概率（+效果命中）使得对方x秒禁疗。</t>
  </si>
  <si>
    <t>芙蓉箭雨</t>
  </si>
  <si>
    <t>对灵魂力最高的2名敌人造成灵魂力%的地属性物理伤害，
有%的概率造成一次额外伤害，最多追加x次</t>
  </si>
  <si>
    <t>画龙点睛</t>
  </si>
  <si>
    <t>对敌方随机4名敌人造成灵魂力%的暗属性物理伤害，
处于沉默状态的敌人额外造成%伤害。</t>
  </si>
  <si>
    <t>幻影预兆</t>
  </si>
  <si>
    <t>对随机2名敌人造成灵魂力%的光属性魔法伤害，
造成伤害时，在x秒内偷取随机一名受到伤害的敌方%的灵魂力
技能升满：偷取灵魂力的效果持续期间，增加自身%的暴击伤害</t>
  </si>
  <si>
    <t>禁焰觉醒</t>
  </si>
  <si>
    <t>对随机3名敌方造成灵魂力%的火属性魔法伤害，
造成伤害时，若带有持续恢复效果，则额外造成%的伤害
自身在x秒内护甲降低%，灵魂力提升%</t>
  </si>
  <si>
    <t>常世之暗</t>
  </si>
  <si>
    <t>对随机4名敌人造成灵魂力%的暗属性魔法伤害，
对沉默敌人额外造成%伤害。</t>
  </si>
  <si>
    <t>剜心刺骨</t>
  </si>
  <si>
    <t>对生命比例最低的敌人造成灵魂力%的光属性魔法伤害，
造成伤害时，在x秒内偷取对方%的灵魂力，
造成伤害时，在x秒内对敌人造成流血效果，
流血效果持续期间，每秒造成灵魂力%的伤害。</t>
  </si>
  <si>
    <t>凭虚御风</t>
  </si>
  <si>
    <t>对敌方全体造成灵魂力%的风属性物理伤害，
施展技能后，减少我方全体基础冷却时间x秒。</t>
  </si>
  <si>
    <t>白炎离火</t>
  </si>
  <si>
    <t>对敌方全体造成灵魂力%的火属性物理伤害，
全体友方x秒内受到伤害降低%</t>
  </si>
  <si>
    <t>深渊流葬</t>
  </si>
  <si>
    <t>对敌方全体造成灵魂力%的水属性魔法伤害，
造成伤害时，有%的概率使得随机2名敌人x秒内致盲效果，
致盲效果持续期间，点击技与滑动技无法应用指定目标效果</t>
  </si>
  <si>
    <t>侵风摧魂</t>
  </si>
  <si>
    <t>对生命比例最高的敌人造成灵魂力%的风属性魔法伤害
造成的击杀敌人时，敌方全体受到该次伤害%的伤害</t>
  </si>
  <si>
    <t>苍穹天雷</t>
  </si>
  <si>
    <t>对敌方全体造成灵魂力%的光属性魔法伤害，
造成伤害后，对目标附加荧光，最多叠加10层
对携带荧光的敌人造成伤害时，每层荧光使得本次伤害增加10%。</t>
  </si>
  <si>
    <t>崩雷式</t>
  </si>
  <si>
    <t>对随机3名敌方造成灵魂力%的光属性物理伤害，
针对眩晕目标，暴击时，造成额外%的伤害。</t>
  </si>
  <si>
    <t>兔兔拳</t>
  </si>
  <si>
    <t>对随机2名敌方造成灵魂力%的光属性物理伤害，
在x秒内，自身暴击率提高%</t>
  </si>
  <si>
    <t>月舞灵息</t>
  </si>
  <si>
    <t>对敌方单体造成灵魂力%的光属性魔法伤害，
造成伤害暴击时，降低1秒冷却时间。</t>
  </si>
  <si>
    <t>夺形之雾</t>
  </si>
  <si>
    <t>对敌方全体造成灵魂力%的暗属性魔法伤害。</t>
  </si>
  <si>
    <t>沥血诛心</t>
  </si>
  <si>
    <t>对生命比例最低的敌方造成灵魂力%的暗属性物理伤害，</t>
  </si>
  <si>
    <t>化灵灭影</t>
  </si>
  <si>
    <t>对3名敌人造成灵魂力%的暗属性魔法伤害。
针对处于燃烧或流血状态的敌人，伤害增加%。</t>
  </si>
  <si>
    <t>月曜闪裂</t>
  </si>
  <si>
    <r>
      <rPr>
        <sz val="9"/>
        <color theme="1"/>
        <rFont val="微软雅黑"/>
        <family val="2"/>
        <charset val="134"/>
      </rPr>
      <t>0</t>
    </r>
    <r>
      <rPr>
        <sz val="9"/>
        <color theme="1"/>
        <rFont val="微软雅黑"/>
        <family val="2"/>
        <charset val="134"/>
      </rPr>
      <t>1</t>
    </r>
  </si>
  <si>
    <r>
      <rPr>
        <sz val="9"/>
        <color theme="1"/>
        <rFont val="微软雅黑"/>
        <family val="2"/>
        <charset val="134"/>
      </rPr>
      <t>0</t>
    </r>
    <r>
      <rPr>
        <sz val="9"/>
        <color theme="1"/>
        <rFont val="微软雅黑"/>
        <family val="2"/>
        <charset val="134"/>
      </rPr>
      <t>2</t>
    </r>
  </si>
  <si>
    <t>03</t>
  </si>
  <si>
    <t>04</t>
  </si>
  <si>
    <t>05</t>
  </si>
  <si>
    <t>06</t>
  </si>
  <si>
    <t>07</t>
  </si>
  <si>
    <t>08</t>
  </si>
  <si>
    <t>09</t>
  </si>
  <si>
    <t>500201</t>
  </si>
  <si>
    <t>500202</t>
  </si>
  <si>
    <t>500203</t>
  </si>
  <si>
    <t>500204</t>
  </si>
  <si>
    <t>500205</t>
  </si>
  <si>
    <t>500206</t>
  </si>
  <si>
    <t>500207</t>
  </si>
  <si>
    <t>500208</t>
  </si>
  <si>
    <t>500209</t>
  </si>
  <si>
    <t>02</t>
  </si>
  <si>
    <t>500210</t>
  </si>
  <si>
    <r>
      <rPr>
        <sz val="9"/>
        <color theme="1"/>
        <rFont val="微软雅黑"/>
        <family val="2"/>
        <charset val="134"/>
      </rPr>
      <t>0</t>
    </r>
    <r>
      <rPr>
        <sz val="9"/>
        <color theme="1"/>
        <rFont val="微软雅黑"/>
        <family val="2"/>
        <charset val="134"/>
      </rPr>
      <t>3</t>
    </r>
  </si>
  <si>
    <t>500301</t>
  </si>
  <si>
    <t>500302</t>
  </si>
  <si>
    <t>500303</t>
  </si>
  <si>
    <t>500304</t>
  </si>
  <si>
    <t>500305</t>
  </si>
  <si>
    <t>500306</t>
  </si>
  <si>
    <t>500307</t>
  </si>
  <si>
    <t>500308</t>
  </si>
  <si>
    <t>500309</t>
  </si>
  <si>
    <t>500310</t>
  </si>
  <si>
    <r>
      <rPr>
        <sz val="9"/>
        <color theme="1"/>
        <rFont val="微软雅黑"/>
        <family val="2"/>
        <charset val="134"/>
      </rPr>
      <t>0</t>
    </r>
    <r>
      <rPr>
        <sz val="9"/>
        <color theme="1"/>
        <rFont val="微软雅黑"/>
        <family val="2"/>
        <charset val="134"/>
      </rPr>
      <t>4</t>
    </r>
  </si>
  <si>
    <t>500401</t>
  </si>
  <si>
    <t>500402</t>
  </si>
  <si>
    <t>500403</t>
  </si>
  <si>
    <t>500404</t>
  </si>
  <si>
    <t>500405</t>
  </si>
  <si>
    <t>500406</t>
  </si>
  <si>
    <t>500407</t>
  </si>
  <si>
    <t>500408</t>
  </si>
  <si>
    <t>500409</t>
  </si>
  <si>
    <t>500410</t>
  </si>
  <si>
    <r>
      <rPr>
        <sz val="9"/>
        <color theme="1"/>
        <rFont val="微软雅黑"/>
        <family val="2"/>
        <charset val="134"/>
      </rPr>
      <t>0</t>
    </r>
    <r>
      <rPr>
        <sz val="9"/>
        <color theme="1"/>
        <rFont val="微软雅黑"/>
        <family val="2"/>
        <charset val="134"/>
      </rPr>
      <t>5</t>
    </r>
  </si>
  <si>
    <t>500501</t>
  </si>
  <si>
    <t>500502</t>
  </si>
  <si>
    <t>500503</t>
  </si>
  <si>
    <t>500504</t>
  </si>
  <si>
    <t>500505</t>
  </si>
  <si>
    <t>500506</t>
  </si>
  <si>
    <t>500507</t>
  </si>
  <si>
    <t>500508</t>
  </si>
  <si>
    <t>500509</t>
  </si>
  <si>
    <t>500510</t>
  </si>
  <si>
    <r>
      <rPr>
        <sz val="9"/>
        <color theme="1"/>
        <rFont val="微软雅黑"/>
        <family val="2"/>
        <charset val="134"/>
      </rPr>
      <t>0</t>
    </r>
    <r>
      <rPr>
        <sz val="9"/>
        <color theme="1"/>
        <rFont val="微软雅黑"/>
        <family val="2"/>
        <charset val="134"/>
      </rPr>
      <t>6</t>
    </r>
  </si>
  <si>
    <t>500601</t>
  </si>
  <si>
    <t>500602</t>
  </si>
  <si>
    <t>500603</t>
  </si>
  <si>
    <t>500604</t>
  </si>
  <si>
    <t>500605</t>
  </si>
  <si>
    <t>500606</t>
  </si>
  <si>
    <t>500607</t>
  </si>
  <si>
    <t>500608</t>
  </si>
  <si>
    <t>500609</t>
  </si>
  <si>
    <t>500610</t>
  </si>
  <si>
    <r>
      <rPr>
        <sz val="9"/>
        <color theme="1"/>
        <rFont val="微软雅黑"/>
        <family val="2"/>
        <charset val="134"/>
      </rPr>
      <t>0</t>
    </r>
    <r>
      <rPr>
        <sz val="9"/>
        <color theme="1"/>
        <rFont val="微软雅黑"/>
        <family val="2"/>
        <charset val="134"/>
      </rPr>
      <t>7</t>
    </r>
  </si>
  <si>
    <t>500701</t>
  </si>
  <si>
    <t>500702</t>
  </si>
  <si>
    <t>500703</t>
  </si>
  <si>
    <t>500704</t>
  </si>
  <si>
    <t>500705</t>
  </si>
  <si>
    <t>500706</t>
  </si>
  <si>
    <t>500707</t>
  </si>
  <si>
    <t>500708</t>
  </si>
  <si>
    <t>500709</t>
  </si>
  <si>
    <t>500710</t>
  </si>
  <si>
    <r>
      <rPr>
        <sz val="9"/>
        <color theme="1"/>
        <rFont val="微软雅黑"/>
        <family val="2"/>
        <charset val="134"/>
      </rPr>
      <t>0</t>
    </r>
    <r>
      <rPr>
        <sz val="9"/>
        <color theme="1"/>
        <rFont val="微软雅黑"/>
        <family val="2"/>
        <charset val="134"/>
      </rPr>
      <t>8</t>
    </r>
  </si>
  <si>
    <t>500801</t>
  </si>
  <si>
    <t>500802</t>
  </si>
  <si>
    <t>500803</t>
  </si>
  <si>
    <t>500804</t>
  </si>
  <si>
    <t>500805</t>
  </si>
  <si>
    <t>500806</t>
  </si>
  <si>
    <t>500807</t>
  </si>
  <si>
    <t>500808</t>
  </si>
  <si>
    <t>500809</t>
  </si>
  <si>
    <t>500810</t>
  </si>
  <si>
    <r>
      <rPr>
        <sz val="9"/>
        <color theme="1"/>
        <rFont val="微软雅黑"/>
        <family val="2"/>
        <charset val="134"/>
      </rPr>
      <t>0</t>
    </r>
    <r>
      <rPr>
        <sz val="9"/>
        <color theme="1"/>
        <rFont val="微软雅黑"/>
        <family val="2"/>
        <charset val="134"/>
      </rPr>
      <t>9</t>
    </r>
  </si>
  <si>
    <t>500901</t>
  </si>
  <si>
    <t>500902</t>
  </si>
  <si>
    <t>500903</t>
  </si>
  <si>
    <t>500904</t>
  </si>
  <si>
    <t>500905</t>
  </si>
  <si>
    <t>500906</t>
  </si>
  <si>
    <t>500907</t>
  </si>
  <si>
    <t>500908</t>
  </si>
  <si>
    <t>500909</t>
  </si>
  <si>
    <t>500910</t>
  </si>
  <si>
    <r>
      <rPr>
        <sz val="9"/>
        <color theme="1"/>
        <rFont val="微软雅黑"/>
        <family val="2"/>
        <charset val="134"/>
      </rPr>
      <t>1</t>
    </r>
    <r>
      <rPr>
        <sz val="9"/>
        <color theme="1"/>
        <rFont val="微软雅黑"/>
        <family val="2"/>
        <charset val="134"/>
      </rPr>
      <t>0</t>
    </r>
  </si>
  <si>
    <t>501001</t>
  </si>
  <si>
    <t>501002</t>
  </si>
  <si>
    <t>501003</t>
  </si>
  <si>
    <t>501004</t>
  </si>
  <si>
    <t>501005</t>
  </si>
  <si>
    <t>501006</t>
  </si>
  <si>
    <t>501007</t>
  </si>
  <si>
    <t>501008</t>
  </si>
  <si>
    <t>501009</t>
  </si>
  <si>
    <t>501010</t>
  </si>
  <si>
    <t>技能数据结构</t>
  </si>
  <si>
    <t>{cd, {目标id1, 效果时间, 效果1, 效果2, ...},{目标id2, 效果时间, 效果3, 效果4, ...}, ...}</t>
  </si>
  <si>
    <t>效果 = {效果类型id, 效果参数1, 效果参数2, ...}</t>
  </si>
  <si>
    <t>mut,float#float,2</t>
  </si>
  <si>
    <t>1|3#4#4</t>
  </si>
  <si>
    <t>1.08#1|1#3#10|2#0.3#3#1|3#0.3#3#1</t>
  </si>
  <si>
    <t>json = { 2,{40001,0.7,{1,1.08,1}},{30011,0.7,{3,1,3,10},{4,2,0.3,3,1},{4,3,0.3,3,1}}}</t>
  </si>
  <si>
    <t>json = {</t>
  </si>
  <si>
    <t>2,</t>
  </si>
  <si>
    <t>{</t>
  </si>
  <si>
    <t>40001,</t>
  </si>
  <si>
    <t>0.7,</t>
  </si>
  <si>
    <t>1,</t>
  </si>
  <si>
    <t>1.08,</t>
  </si>
  <si>
    <t>}</t>
  </si>
  <si>
    <t>},</t>
  </si>
  <si>
    <t>30011,</t>
  </si>
  <si>
    <t>3,</t>
  </si>
  <si>
    <t>4,</t>
  </si>
  <si>
    <t>0.3,</t>
  </si>
  <si>
    <t>NoUse</t>
  </si>
  <si>
    <t>怪物技能</t>
  </si>
  <si>
    <t>辅助列</t>
  </si>
  <si>
    <t>c出手速度</t>
  </si>
  <si>
    <t>伤害目标人数</t>
  </si>
  <si>
    <t>伤害系数1</t>
  </si>
  <si>
    <t>伤害段数</t>
  </si>
  <si>
    <t>伤害系数2</t>
  </si>
  <si>
    <t>0.45#1</t>
  </si>
  <si>
    <t>0.8#1|1#0.1#2#5</t>
  </si>
  <si>
    <t>1#1|0.3#1#3</t>
  </si>
  <si>
    <t>灵巧</t>
  </si>
  <si>
    <t>均衡</t>
  </si>
  <si>
    <t>强壮</t>
  </si>
  <si>
    <t>0.8#1|2#0.1#2#5</t>
  </si>
  <si>
    <t>0.2#1|1#0.1#4#4</t>
  </si>
  <si>
    <t>0.8#1|3#0.1#1#5</t>
  </si>
  <si>
    <r>
      <rPr>
        <sz val="9"/>
        <color theme="1"/>
        <rFont val="微软雅黑"/>
        <family val="2"/>
        <charset val="134"/>
      </rPr>
      <t>1#1|1#0.1</t>
    </r>
    <r>
      <rPr>
        <sz val="9"/>
        <color theme="1"/>
        <rFont val="微软雅黑"/>
        <family val="2"/>
        <charset val="134"/>
      </rPr>
      <t>5#</t>
    </r>
    <r>
      <rPr>
        <sz val="9"/>
        <color theme="1"/>
        <rFont val="微软雅黑"/>
        <family val="2"/>
        <charset val="134"/>
      </rPr>
      <t>4</t>
    </r>
  </si>
  <si>
    <t>0.3#1|4#0.1#4#4</t>
  </si>
  <si>
    <t>1#1|0.3#2#3</t>
  </si>
  <si>
    <t>0.8#2|2#0.1#2#5</t>
  </si>
  <si>
    <t>0.3#1|2#0.2#4#4</t>
  </si>
  <si>
    <t>1.25#1#0.2</t>
  </si>
  <si>
    <t>0.3#2</t>
  </si>
  <si>
    <t>0.8#2|1#0.3</t>
  </si>
  <si>
    <t>1.25#1|0.3#2#3</t>
  </si>
  <si>
    <t>1.25#1|2#0.2#4#4</t>
  </si>
  <si>
    <t>2#0.1#2#5|0.8#1</t>
  </si>
  <si>
    <t>1#2|1#0.2#4#2</t>
  </si>
  <si>
    <t>1.25#1|1#3#25</t>
  </si>
  <si>
    <t>1#1|2#0.1#5#2</t>
  </si>
  <si>
    <t>1#2|1#2#4</t>
  </si>
  <si>
    <t>1#1|2#0.1#2#5</t>
  </si>
  <si>
    <t>1#1|1#0.2#7#2</t>
  </si>
  <si>
    <t>1#1|1#0.2#4#4</t>
  </si>
  <si>
    <t>1#1|1#0.3</t>
  </si>
  <si>
    <t>1#1|3#0.1#1#8</t>
  </si>
  <si>
    <t>0.3#1</t>
  </si>
  <si>
    <t>1#1|4#0.2#4.5#4</t>
  </si>
  <si>
    <t>0.8#1|9#0.3#6.5#2</t>
  </si>
  <si>
    <t>3#3#a#1</t>
  </si>
  <si>
    <t>a#1|1#0.1#2#5</t>
  </si>
  <si>
    <t>1#0.15#4|1#0.3#6#2</t>
  </si>
  <si>
    <t>a#1|0.5#1#3</t>
  </si>
  <si>
    <t>a#2|2#0.2#6#4</t>
  </si>
  <si>
    <t>a#1|2#0.15#2#4</t>
  </si>
  <si>
    <t>a#1|0.3#1#2</t>
  </si>
  <si>
    <t>a#1|3#0.3#6#4|3#0.12#1#4</t>
  </si>
  <si>
    <t>a#2|0.5#1#2.5</t>
  </si>
  <si>
    <t>a#1|2#0.2#6#4|2#0.1#2#5</t>
  </si>
  <si>
    <t>a#1|1#3#6|6#0.08#6#1</t>
  </si>
  <si>
    <t>a#1</t>
  </si>
  <si>
    <t>a#2|4#0.3#5#4</t>
  </si>
  <si>
    <t>a#1|2#0.2#6#4|4#0.3#4.5#2</t>
  </si>
  <si>
    <t>a#1|3#0.2#1#3</t>
  </si>
  <si>
    <t>1#0.15#4|2#0.4#4#2</t>
  </si>
  <si>
    <t>a#1|1#1#3</t>
  </si>
  <si>
    <t>2#4#a#2|2#0.2#8#4</t>
  </si>
  <si>
    <t>a#2</t>
  </si>
  <si>
    <t>a#2|1#0.15#2#4</t>
  </si>
  <si>
    <t>a#2|3#0.2#6#4</t>
  </si>
  <si>
    <t>1#0.3|1#0.2#6#2</t>
  </si>
  <si>
    <t>a#2|1#0.3#6#4</t>
  </si>
  <si>
    <t>a#2|1#0.12#2#4</t>
  </si>
  <si>
    <t>a#2|0.35#2#2</t>
  </si>
  <si>
    <r>
      <rPr>
        <sz val="9"/>
        <color theme="1"/>
        <rFont val="微软雅黑"/>
        <family val="2"/>
        <charset val="134"/>
      </rPr>
      <t>a#1|3#0.1#1#5|4#0.</t>
    </r>
    <r>
      <rPr>
        <sz val="9"/>
        <color theme="1"/>
        <rFont val="微软雅黑"/>
        <family val="2"/>
        <charset val="134"/>
      </rPr>
      <t>1</t>
    </r>
    <r>
      <rPr>
        <sz val="9"/>
        <color theme="1"/>
        <rFont val="微软雅黑"/>
        <family val="2"/>
        <charset val="134"/>
      </rPr>
      <t>#3#2</t>
    </r>
  </si>
  <si>
    <t>a#1#2#0.2</t>
  </si>
  <si>
    <t>3#3#a#1|1#0.15#6#2</t>
  </si>
  <si>
    <t>a#1|1#3#10</t>
  </si>
  <si>
    <t>a#1|0.65#2#3</t>
  </si>
  <si>
    <t>a#2|2#0.15#2#5|4#0.25#6#4</t>
  </si>
  <si>
    <t>a#1#2#0.25</t>
  </si>
  <si>
    <t>1#0.15#2|1#0.15#5.5#4</t>
  </si>
  <si>
    <t>a#2|0.45#2#2.5</t>
  </si>
  <si>
    <t>a#2|1#0.1#2#5|3#0.3#6#4</t>
  </si>
  <si>
    <t>1#0.06#7|1#0.2#6#2|4#0.25#6.5#2|2#0.25#6.5#2</t>
  </si>
  <si>
    <t>a#1|1#4#3.5</t>
  </si>
  <si>
    <t>a#1|3#0.1#1#5</t>
  </si>
  <si>
    <t>2#4#a#2|1#0.3#6#2</t>
  </si>
  <si>
    <t>a#2|1#0.15#6#4|1#0.3</t>
  </si>
  <si>
    <t>a#1|1.5#1#3</t>
  </si>
  <si>
    <t>a#1|1#0.1#2#4</t>
  </si>
  <si>
    <t>a#2|0.4#1#2.5</t>
  </si>
  <si>
    <t>1#3#a#1|3#0.2#6#4</t>
  </si>
  <si>
    <r>
      <rPr>
        <sz val="9"/>
        <color theme="1"/>
        <rFont val="微软雅黑"/>
        <family val="2"/>
        <charset val="134"/>
      </rPr>
      <t>a#2|0.2</t>
    </r>
    <r>
      <rPr>
        <sz val="9"/>
        <color theme="1"/>
        <rFont val="微软雅黑"/>
        <family val="2"/>
        <charset val="134"/>
      </rPr>
      <t>#</t>
    </r>
    <r>
      <rPr>
        <sz val="9"/>
        <color theme="1"/>
        <rFont val="微软雅黑"/>
        <family val="2"/>
        <charset val="134"/>
      </rPr>
      <t>1</t>
    </r>
    <r>
      <rPr>
        <sz val="9"/>
        <color theme="1"/>
        <rFont val="微软雅黑"/>
        <family val="2"/>
        <charset val="134"/>
      </rPr>
      <t>#4</t>
    </r>
  </si>
  <si>
    <t>a#2#0#0.2</t>
  </si>
  <si>
    <t>a#2|4#0.3#6.5#2|9#15#6.5#1</t>
  </si>
  <si>
    <t>a#2|1#1#6.5|1#0.2#6.5#0|1#0.25#6.5#2</t>
  </si>
  <si>
    <t>2#3#a#2</t>
  </si>
  <si>
    <t>a#2|1#0.45</t>
  </si>
  <si>
    <t>a#1|0.7#1#2</t>
  </si>
  <si>
    <t>a#2|0.8#1#2.5</t>
  </si>
  <si>
    <t>a#2|0.2#1#4</t>
  </si>
  <si>
    <t>姓名</t>
  </si>
  <si>
    <t>职业名字</t>
  </si>
  <si>
    <t>属性</t>
  </si>
  <si>
    <t>伤害类型</t>
  </si>
  <si>
    <t>品质</t>
  </si>
  <si>
    <t>点击技</t>
  </si>
  <si>
    <t>上滑技</t>
  </si>
  <si>
    <t>武卫</t>
  </si>
  <si>
    <t>水</t>
  </si>
  <si>
    <t>物理</t>
  </si>
  <si>
    <t>★★★★★</t>
  </si>
  <si>
    <t>对敌方单体造成（108%）物理伤害
（100%）嘲讽，持续（10）秒，提升双防（30%），持续（6）秒。</t>
  </si>
  <si>
    <t>对敌方随机2人造成（205%）物理伤害
（60%）概率眩晕其中1人，持续（5）秒。</t>
  </si>
  <si>
    <t>风</t>
  </si>
  <si>
    <t>对敌方单体造成（135%）物理伤害
（80%）嘲讽，持续（10）秒，提升自身攻击（20%），持续（6）秒。</t>
  </si>
  <si>
    <t>对敌方随机2人造成（166%）物理伤害
给自身添加最大生命（60%）的伤害吸收盾，持续（6）秒，盾消失的时候对随机1人反射吸收盾吸收的45%物理伤害。</t>
  </si>
  <si>
    <t>地</t>
  </si>
  <si>
    <t>对敌方单体造成（85%）物理伤害
自身恢复造成伤害的（65%）的生命。</t>
  </si>
  <si>
    <t>对敌方单体造成（90%）物理伤害，并削弱其魔抗（45%），持续（5）秒
（100%）嘲讽，持续（10）秒。</t>
  </si>
  <si>
    <t>生花</t>
  </si>
  <si>
    <t>魔法</t>
  </si>
  <si>
    <t>对敌方单体造成（120%）魔法伤害
为当前生命最低的（1）名队友持续恢复生命（攻击*80%），持续（4）秒</t>
  </si>
  <si>
    <t>对敌方全体造成（105%）魔法伤害
为全体队友持续恢复（攻击*88%）生命，持续（3）秒</t>
  </si>
  <si>
    <t>对敌方单体造成（85%）魔法伤害，恢复自身（攻击*98%）生命，并提升自己（30%）攻击，持续（4）秒</t>
  </si>
  <si>
    <t>对敌方随机4人造成（120%）魔法伤害，为全体队友恢复（攻击*98%）生命</t>
  </si>
  <si>
    <t>火</t>
  </si>
  <si>
    <t>对敌方全体造成（96%）魔法伤害
增加我方全体攻击攻击（30%），持续（5）秒</t>
  </si>
  <si>
    <t>对敌方全体造成（130%）魔法伤害
降低其攻击（15%），持续（6）秒</t>
  </si>
  <si>
    <t>对敌方1名敌人造成3段（108%）物理伤害
并降低其防御（30%），持续（10）秒</t>
  </si>
  <si>
    <t>对敌方单体造成（150%）物理伤害
清除CD最长的1名友军的CD，（立刻变成可释放技能状态）</t>
  </si>
  <si>
    <t>秘法</t>
  </si>
  <si>
    <t>光</t>
  </si>
  <si>
    <t>对敌方单体造成4段伤害（60%）魔法伤害，
对生花造成额外（50%）伤害。</t>
  </si>
  <si>
    <t>对敌方全体造成（85%）魔法伤害
（30%）晕眩敌方，持续（4）秒</t>
  </si>
  <si>
    <t>暗</t>
  </si>
  <si>
    <t>对敌方随机1人造成3段（86%）物理伤害
并造成燃烧效果，每秒造成（35%）攻击的物理伤害，持续（5）秒。</t>
  </si>
  <si>
    <r>
      <rPr>
        <sz val="9"/>
        <color theme="1"/>
        <rFont val="微软雅黑"/>
        <family val="2"/>
        <charset val="134"/>
      </rPr>
      <t xml:space="preserve">对敌方全体造成（105%）物理伤害
对燃烧效果的敌人造成额外伤害25%
</t>
    </r>
    <r>
      <rPr>
        <b/>
        <sz val="9"/>
        <color rgb="FFFF0000"/>
        <rFont val="微软雅黑"/>
        <family val="2"/>
        <charset val="134"/>
      </rPr>
      <t>同时自身获得一层减伤50%护盾，护盾期间60%免疫控制，持续6秒。</t>
    </r>
  </si>
  <si>
    <t>对敌方1人造成2段（88%）魔法伤害，
对武卫造成额外（50%）伤害。</t>
  </si>
  <si>
    <t>对敌方全体造成（96%）魔法伤害
并（70%）增加随机1人重击CD+2秒</t>
  </si>
  <si>
    <t>对敌方1人造成2段（70%）魔法伤害
并造成中毒效果，每秒造成（25%）攻击的伤害，持续（3）秒</t>
  </si>
  <si>
    <t>对敌方全体造成（90%）魔法伤害
对中毒目标造成（66%）晕眩效果，持续（3）秒</t>
  </si>
  <si>
    <t>尹正霄</t>
  </si>
  <si>
    <t>天罚</t>
  </si>
  <si>
    <t>增加重击CD 1秒，对单体造成（116%）物理伤害
同时给对方加一层中毒效果，每秒造成（20%）伤害，持续（5）秒。</t>
  </si>
  <si>
    <r>
      <rPr>
        <sz val="9"/>
        <color theme="1"/>
        <rFont val="微软雅黑"/>
        <family val="2"/>
        <charset val="134"/>
      </rPr>
      <t>对当前血量最低的2个人，造成（86%）物理伤害
同时使对方</t>
    </r>
    <r>
      <rPr>
        <sz val="9"/>
        <color rgb="FFFF6699"/>
        <rFont val="微软雅黑"/>
        <family val="2"/>
        <charset val="134"/>
      </rPr>
      <t>（5）</t>
    </r>
    <r>
      <rPr>
        <sz val="9"/>
        <color theme="1"/>
        <rFont val="微软雅黑"/>
        <family val="2"/>
        <charset val="134"/>
      </rPr>
      <t>秒无法恢复血量。</t>
    </r>
  </si>
  <si>
    <t>对敌方单体造成（100%）物理伤害
同时给自身添加（10%）的暴击率，（10%）的暴击伤害，持续（5）秒。</t>
  </si>
  <si>
    <t>对敌方攻击力最高的2名角色造成（135%）的物理伤害
有（60%）的概率追加一次伤害，最多可追加（4）次。</t>
  </si>
  <si>
    <t>对敌方敌人造成（120%）物理伤害，
对秘法目标必定暴击</t>
  </si>
  <si>
    <t>对敌方随机1人造成3-5次（205%）物理伤害
提升自身50%暴击伤害。</t>
  </si>
  <si>
    <t>对敌方1名敌人造成（135%）魔法伤害，
将造成伤害的（45%）转化为自己生命</t>
  </si>
  <si>
    <r>
      <rPr>
        <sz val="9"/>
        <color theme="1"/>
        <rFont val="微软雅黑"/>
        <family val="2"/>
        <charset val="134"/>
      </rPr>
      <t xml:space="preserve">对敌方随机2人造成（160）魔法伤害
并偷取对方（6%）攻击，持续（15）秒
</t>
    </r>
    <r>
      <rPr>
        <b/>
        <sz val="9"/>
        <color rgb="FFFF0000"/>
        <rFont val="微软雅黑"/>
        <family val="2"/>
        <charset val="134"/>
      </rPr>
      <t>同时给敌方添加暴击印记，带有印记的目标，额外受到30%的暴击伤害（最高累计300%）</t>
    </r>
  </si>
  <si>
    <t>凝儿</t>
  </si>
  <si>
    <t>玄策</t>
  </si>
  <si>
    <t>对敌方单体造成（95%）魔法伤害
对控制状态的敌人额外造成无视敌人（38%）防御的攻击</t>
  </si>
  <si>
    <r>
      <rPr>
        <sz val="9"/>
        <color theme="1"/>
        <rFont val="微软雅黑"/>
        <family val="2"/>
        <charset val="134"/>
      </rPr>
      <t xml:space="preserve">
对随机3人造成（150%）魔法伤害，对带有持续恢复状态的敌人额外造成（30%）的魔法伤害
</t>
    </r>
    <r>
      <rPr>
        <b/>
        <sz val="9"/>
        <color rgb="FFFF0000"/>
        <rFont val="微软雅黑"/>
        <family val="2"/>
        <charset val="134"/>
      </rPr>
      <t>自身降低（20%）的魔抗，提高（30%）的攻击，持续（6）秒</t>
    </r>
  </si>
  <si>
    <t>枫元正</t>
  </si>
  <si>
    <t>对敌方1名敌人造成2段（123%）魔法伤害
降低其（40%）护甲，同时（60%）概率沉默（5）秒。</t>
  </si>
  <si>
    <t>对敌方随机4人造成（167%）魔法伤害
对沉默敌人额外造成（50%）伤害。</t>
  </si>
  <si>
    <t>对敌方1名敌人造成（187%）魔法伤害。</t>
  </si>
  <si>
    <t>对敌方生命最低的1人造成（300%）魔法伤害
偷取（18%）攻击，同时造成流血效果，每秒造成（45%）的伤害，持续（4）。</t>
  </si>
  <si>
    <t>紫苏</t>
  </si>
  <si>
    <t>对敌方单体造成（105%）物理伤害
增加自身（10%）攻击，（20%）暴击伤害，持续（3）秒。</t>
  </si>
  <si>
    <t>对敌方全体造成（120%）的物理伤害
减少全体重击CD（1）秒，持续（3）秒。</t>
  </si>
  <si>
    <t>对敌方随机1人造成3段（50%）物理伤害，
并随机回复2名友军自身攻击（120%）的生命。</t>
  </si>
  <si>
    <t>对敌方全体造成（89%）物理伤害
为全体添加减伤（30%）的减伤盾，持续（4）秒</t>
  </si>
  <si>
    <t>对敌方单体造成（105%）魔法伤害
同时减少（15%）的速度，持续（5）秒</t>
  </si>
  <si>
    <t>对敌方全体造成（112%）的魔法伤害
并有（50%）的概括对其中随机2人造成致盲效果，持续（7）秒。</t>
  </si>
  <si>
    <t>清然</t>
  </si>
  <si>
    <t>对敌方单体造成130%魔法伤害，
提升自身（20%）的暴击和暴击伤害，持续（4）秒。</t>
  </si>
  <si>
    <t>对生命百分比最高的敌人造成（206%）的魔法伤害，如果击杀，
对敌方剩余敌人均造成此次伤害（30%）的伤害。</t>
  </si>
  <si>
    <t>对敌方单体造成（86%）魔法伤害，对自身施加控制状态免疫，持续（4）秒。</t>
  </si>
  <si>
    <t>对敌方全体造成（90%）的魔法伤害，
附加仇恨印记，印记加深莹莹技能对该目标的伤害（30）%（最高累计600%）。</t>
  </si>
  <si>
    <t>★★★★</t>
  </si>
  <si>
    <t>对敌方随机2人造成&lt;color=#b4595eFF&gt;86%&lt;/color&gt;风属性物理伤害。</t>
  </si>
  <si>
    <t>对敌方单体造成（110%）伤害
有（60%）的概率眩晕，持续（5）秒。</t>
  </si>
  <si>
    <t>对敌方单体造成&lt;color=#b4595eFF&gt;110%&lt;/color&gt;风属性物理伤害，有60%的概率眩晕目标，持续5秒。</t>
  </si>
  <si>
    <t>对敌方单体造成（123%）伤害
（75%）的概率眩晕对方，持续（3）秒。</t>
  </si>
  <si>
    <t>炎琪儿</t>
  </si>
  <si>
    <t>对敌人造成2段（86%）伤害
对天罚类额外造成（15%）的伤害。</t>
  </si>
  <si>
    <t>对敌方全体造成（88%）伤害。</t>
  </si>
  <si>
    <t>对敌方单体造成（96%）伤害
为我方随机1名角色恢复攻击（60%）的血量。</t>
  </si>
  <si>
    <t>对敌方随机两人造成（98%）伤害，
提升自身暴击率提高（20%），持续（4）秒</t>
  </si>
  <si>
    <t>柳月</t>
  </si>
  <si>
    <t>随机2名敌人造成（100%）伤害。</t>
  </si>
  <si>
    <t>对敌方单体造成（105%）伤害，
若暴击，则减少下次发动技能CD1秒。</t>
  </si>
  <si>
    <t>对敌方随机2人造成&lt;color=#b4595eFF&gt;92%&lt;/color&gt;地属性魔法伤害。</t>
  </si>
  <si>
    <t>对敌方1名角色造成2段&lt;color=#b4595eFF&gt;92%&lt;/color&gt;地属性魔法伤害，提升自身攻击20%，持续4秒。</t>
  </si>
  <si>
    <t>对敌方单体造成2段&lt;color=#b4595eFF&gt;82%&lt;/color&gt;风属性魔法伤害。</t>
  </si>
  <si>
    <t>对敌方单体造成（89%）伤害
降低目标护甲（30%），持续（4）秒</t>
  </si>
  <si>
    <t>对敌人单体造成&lt;color=#b4595eFF&gt;92%&lt;/color&gt;地属性物理伤害。</t>
  </si>
  <si>
    <t>对敌人单体造成2段（76%）伤害
对秘法类额外造成（20%）的伤害。</t>
  </si>
  <si>
    <t>对敌方单体造成2段&lt;color=#b4595eFF&gt;86%&lt;/color&gt;地属性物理伤害。</t>
  </si>
  <si>
    <t>对敌方单体造成（86%）伤害
造成燃烧，每秒附加（20%）攻击的额外伤害，持续（4）秒。</t>
  </si>
  <si>
    <t>随机敌人造成2段&lt;color=#b4595eFF&gt;104%&lt;/color&gt;地属性物理伤害。</t>
  </si>
  <si>
    <t>对敌人单体造成&lt;color=#b4595eFF&gt;94%&lt;/color&gt;地属性物理伤害，对生花类额外造成20%的伤害。</t>
  </si>
  <si>
    <t>艾欣</t>
  </si>
  <si>
    <t>对敌方单体造成（105%）伤害
（30%）概率眩晕，持续（4）秒。</t>
  </si>
  <si>
    <t>对敌方全体造成（97%）伤害。</t>
  </si>
  <si>
    <t>对敌人造成3段（78%）伤害
对武卫额外造成（20%）的伤害。</t>
  </si>
  <si>
    <t>对敌方生命最低单体造成（120%）伤害。</t>
  </si>
  <si>
    <t>对敌方单体造成color=#b4595eFF&gt;83%&lt;/color&gt;水属性魔法伤害。</t>
  </si>
  <si>
    <t>对敌方单体造成2段（88%）伤害
对天罚类额外造成（20%）的伤害。</t>
  </si>
  <si>
    <t>对敌方单体造成2段&lt;color=#b4595eFF&gt;83%&lt;/color&gt;水属性物理伤害。</t>
  </si>
  <si>
    <t>对敌方单体造成（86%）伤害
增加自身双防御（30%），持续（3）秒。</t>
  </si>
  <si>
    <t>对敌方随机2人造成&lt;color=#b4595eFF&gt;80%&lt;/color&gt;火属性魔法伤害。</t>
  </si>
  <si>
    <t>对敌方单体造成（99%）伤害
降低武卫类目标（30%）的双防，持续（3）秒。</t>
  </si>
  <si>
    <t>对敌方单体造成2段&lt;color=#b4595eFF&gt;80%&lt;/color&gt;的水属性物理伤害。</t>
  </si>
  <si>
    <t>对敌方单体造成（98%）的伤害
降低其魔抗（40%），持续（3）秒。</t>
  </si>
  <si>
    <t>敌人单体造成&lt;color=#b4595eFF&gt;96%&lt;/color&gt;火属性物理伤害。</t>
  </si>
  <si>
    <t>敌人单体造成2段（86%）伤害
对玄策类额外造成（20%）的伤害。</t>
  </si>
  <si>
    <t>对敌方随机2人造成&lt;color=#b4595eFF&gt;94%&lt;/color&gt;火属性物理伤害。</t>
  </si>
  <si>
    <t>对敌方单体造成（120%）伤害
恢复此次伤害（80%）的生命。</t>
  </si>
  <si>
    <t>对敌方随机1名角色造成2段&lt;color=#b4595eFF&gt;94%&lt;/color&gt;风属性物理伤害。</t>
  </si>
  <si>
    <t>对敌方随机1名角色造成2段（94%）伤害。</t>
  </si>
  <si>
    <t>白木</t>
  </si>
  <si>
    <t>对敌方随机2人造成&lt;color=#b4595eFF&gt;96%&lt;/color&gt;水属性物理伤害。</t>
  </si>
  <si>
    <t>对敌方单体造成（104%）伤害
造成中毒，每秒附加（25%）攻击的额外伤害，持续（3）秒。</t>
  </si>
  <si>
    <t>随机2名敌人造成（86%）伤害
对法师类额外造成（20%）的伤害。</t>
  </si>
  <si>
    <t>对敌方3人造成&lt;color=#b4595eFF&gt;98%&lt;/color&gt;暗属性魔法伤害，如果敌人处于燃烧或流血，增加10%的伤害。</t>
  </si>
  <si>
    <t>对敌方单体造成2段&lt;color=#b4595eFF&gt;109%&lt;/color&gt;风属性魔法伤害。</t>
  </si>
  <si>
    <t>对敌方单体造成（86%）伤害
为我方生命最低的单体恢复攻击（120%）的血量。</t>
  </si>
  <si>
    <t>殷婉儿</t>
  </si>
  <si>
    <t>对敌方随机2人造成（100%）伤害。</t>
  </si>
  <si>
    <t>对敌方单体造成（120%）伤害，
造成流血，每秒（30%）攻击的额外伤害，持续（4）秒。</t>
  </si>
  <si>
    <t>★★★</t>
  </si>
  <si>
    <t>随机2名敌人造成（76%）伤害。</t>
  </si>
  <si>
    <t>对敌方单体造成（87%）伤害。</t>
  </si>
  <si>
    <t>对敌方单体造成（90%）伤害。</t>
  </si>
  <si>
    <t>随机2名敌人造成（74%）伤害。</t>
  </si>
  <si>
    <t>对敌方单体造成（97%）伤害。</t>
  </si>
  <si>
    <t>1#16</t>
    <phoneticPr fontId="40" type="noConversion"/>
  </si>
  <si>
    <t>1|24</t>
    <phoneticPr fontId="40" type="noConversion"/>
  </si>
  <si>
    <t>20000#0.7</t>
    <phoneticPr fontId="40" type="noConversion"/>
  </si>
  <si>
    <r>
      <t>2</t>
    </r>
    <r>
      <rPr>
        <sz val="9"/>
        <color theme="1"/>
        <rFont val="微软雅黑"/>
        <family val="2"/>
        <charset val="134"/>
      </rPr>
      <t>0001#0.7|10111#0.7</t>
    </r>
    <phoneticPr fontId="40" type="noConversion"/>
  </si>
  <si>
    <r>
      <t>1#</t>
    </r>
    <r>
      <rPr>
        <sz val="9"/>
        <color theme="1"/>
        <rFont val="微软雅黑"/>
        <family val="2"/>
        <charset val="134"/>
      </rPr>
      <t>24</t>
    </r>
    <phoneticPr fontId="40" type="noConversion"/>
  </si>
  <si>
    <r>
      <t>2</t>
    </r>
    <r>
      <rPr>
        <sz val="9"/>
        <color theme="1"/>
        <rFont val="微软雅黑"/>
        <family val="2"/>
        <charset val="134"/>
      </rPr>
      <t>0000#0.7|10000#0.7</t>
    </r>
    <phoneticPr fontId="40" type="noConversion"/>
  </si>
  <si>
    <t>1#5</t>
    <phoneticPr fontId="40" type="noConversion"/>
  </si>
  <si>
    <r>
      <t>2#</t>
    </r>
    <r>
      <rPr>
        <sz val="9"/>
        <color theme="1"/>
        <rFont val="微软雅黑"/>
        <family val="2"/>
        <charset val="134"/>
      </rPr>
      <t>24</t>
    </r>
    <phoneticPr fontId="40" type="noConversion"/>
  </si>
  <si>
    <r>
      <t>2</t>
    </r>
    <r>
      <rPr>
        <sz val="9"/>
        <color theme="1"/>
        <rFont val="微软雅黑"/>
        <family val="2"/>
        <charset val="134"/>
      </rPr>
      <t>#5</t>
    </r>
    <phoneticPr fontId="40" type="noConversion"/>
  </si>
  <si>
    <t>单体伤害+单体治疗</t>
    <phoneticPr fontId="40" type="noConversion"/>
  </si>
  <si>
    <t>单体伤害+单体hot</t>
    <phoneticPr fontId="40" type="noConversion"/>
  </si>
  <si>
    <t>群体伤害+群体治疗</t>
    <phoneticPr fontId="40" type="noConversion"/>
  </si>
  <si>
    <t>群体伤害+群体hot</t>
    <phoneticPr fontId="40" type="noConversion"/>
  </si>
  <si>
    <t>单体、治疗</t>
    <phoneticPr fontId="40" type="noConversion"/>
  </si>
  <si>
    <t>群体、治疗</t>
    <phoneticPr fontId="40" type="noConversion"/>
  </si>
  <si>
    <r>
      <t>2</t>
    </r>
    <r>
      <rPr>
        <sz val="9"/>
        <color theme="1"/>
        <rFont val="微软雅黑"/>
        <family val="2"/>
        <charset val="134"/>
      </rPr>
      <t>0001#0.7</t>
    </r>
    <phoneticPr fontId="40" type="noConversion"/>
  </si>
  <si>
    <r>
      <t>2</t>
    </r>
    <r>
      <rPr>
        <sz val="9"/>
        <color theme="1"/>
        <rFont val="微软雅黑"/>
        <family val="2"/>
        <charset val="134"/>
      </rPr>
      <t>0000#0.7</t>
    </r>
    <phoneticPr fontId="40" type="noConversion"/>
  </si>
  <si>
    <r>
      <t>1#</t>
    </r>
    <r>
      <rPr>
        <sz val="9"/>
        <color theme="1"/>
        <rFont val="微软雅黑"/>
        <family val="2"/>
        <charset val="134"/>
      </rPr>
      <t>3</t>
    </r>
    <phoneticPr fontId="40" type="noConversion"/>
  </si>
  <si>
    <r>
      <t>2#</t>
    </r>
    <r>
      <rPr>
        <sz val="9"/>
        <color theme="1"/>
        <rFont val="微软雅黑"/>
        <family val="2"/>
        <charset val="134"/>
      </rPr>
      <t>3</t>
    </r>
    <phoneticPr fontId="40" type="noConversion"/>
  </si>
  <si>
    <t>单体伤害+单体控</t>
    <phoneticPr fontId="40" type="noConversion"/>
  </si>
  <si>
    <t>群体伤害+群体控</t>
    <phoneticPr fontId="40" type="noConversion"/>
  </si>
  <si>
    <t>20000#0.7|20003#0.7</t>
    <phoneticPr fontId="40" type="noConversion"/>
  </si>
  <si>
    <r>
      <t>2|</t>
    </r>
    <r>
      <rPr>
        <sz val="9"/>
        <color theme="1"/>
        <rFont val="微软雅黑"/>
        <family val="2"/>
        <charset val="134"/>
      </rPr>
      <t>3</t>
    </r>
    <phoneticPr fontId="40" type="noConversion"/>
  </si>
  <si>
    <t>群体伤害+几人控</t>
    <phoneticPr fontId="40" type="noConversion"/>
  </si>
  <si>
    <t>单体</t>
    <phoneticPr fontId="40" type="noConversion"/>
  </si>
  <si>
    <t>单体+对控制额外伤害</t>
    <phoneticPr fontId="40" type="noConversion"/>
  </si>
  <si>
    <t>单体+对控制额外真伤</t>
    <phoneticPr fontId="40" type="noConversion"/>
  </si>
  <si>
    <t>群体+对控制额外伤害</t>
    <phoneticPr fontId="40" type="noConversion"/>
  </si>
  <si>
    <t>群体+对控制额外真伤</t>
    <phoneticPr fontId="40" type="noConversion"/>
  </si>
  <si>
    <t>单体、控制</t>
    <phoneticPr fontId="40" type="noConversion"/>
  </si>
  <si>
    <t>群体、控制</t>
    <phoneticPr fontId="40" type="noConversion"/>
  </si>
  <si>
    <t>20001#0.7</t>
    <phoneticPr fontId="40" type="noConversion"/>
  </si>
  <si>
    <r>
      <t>1#</t>
    </r>
    <r>
      <rPr>
        <sz val="9"/>
        <color theme="1"/>
        <rFont val="微软雅黑"/>
        <family val="2"/>
        <charset val="134"/>
      </rPr>
      <t>13</t>
    </r>
    <phoneticPr fontId="40" type="noConversion"/>
  </si>
  <si>
    <r>
      <t>2#</t>
    </r>
    <r>
      <rPr>
        <sz val="9"/>
        <color theme="1"/>
        <rFont val="微软雅黑"/>
        <family val="2"/>
        <charset val="134"/>
      </rPr>
      <t>13</t>
    </r>
    <phoneticPr fontId="40" type="noConversion"/>
  </si>
  <si>
    <t>使拥有[a]的敌人受到增加[b]%，持续[c]秒</t>
    <phoneticPr fontId="40" type="noConversion"/>
  </si>
  <si>
    <t>单体+dot</t>
    <phoneticPr fontId="40" type="noConversion"/>
  </si>
  <si>
    <t>群体+dot</t>
    <phoneticPr fontId="40" type="noConversion"/>
  </si>
  <si>
    <t>单体、dot</t>
  </si>
  <si>
    <t>群体、dot</t>
  </si>
  <si>
    <t>单体+被控额外受伤</t>
    <phoneticPr fontId="40" type="noConversion"/>
  </si>
  <si>
    <t>群体+被控额外受伤</t>
    <phoneticPr fontId="40" type="noConversion"/>
  </si>
  <si>
    <t>单体+dot额外受伤</t>
    <phoneticPr fontId="40" type="noConversion"/>
  </si>
  <si>
    <t>群体+dot额外受伤</t>
    <phoneticPr fontId="40" type="noConversion"/>
  </si>
  <si>
    <t>单体、dot</t>
    <phoneticPr fontId="40" type="noConversion"/>
  </si>
  <si>
    <t>群体、dot</t>
    <phoneticPr fontId="40" type="noConversion"/>
  </si>
  <si>
    <r>
      <t>1#</t>
    </r>
    <r>
      <rPr>
        <sz val="9"/>
        <color theme="1"/>
        <rFont val="微软雅黑"/>
        <family val="2"/>
        <charset val="134"/>
      </rPr>
      <t>4</t>
    </r>
    <phoneticPr fontId="40" type="noConversion"/>
  </si>
  <si>
    <r>
      <t>2</t>
    </r>
    <r>
      <rPr>
        <sz val="9"/>
        <color theme="1"/>
        <rFont val="微软雅黑"/>
        <family val="2"/>
        <charset val="134"/>
      </rPr>
      <t>0001#0.7|10001#0.7</t>
    </r>
    <phoneticPr fontId="40" type="noConversion"/>
  </si>
  <si>
    <r>
      <t>2#</t>
    </r>
    <r>
      <rPr>
        <sz val="9"/>
        <color theme="1"/>
        <rFont val="微软雅黑"/>
        <family val="2"/>
        <charset val="134"/>
      </rPr>
      <t>4</t>
    </r>
    <phoneticPr fontId="40" type="noConversion"/>
  </si>
  <si>
    <t>单体、加buff</t>
  </si>
  <si>
    <t>群体、加buff</t>
  </si>
  <si>
    <t>1#36</t>
    <phoneticPr fontId="40" type="noConversion"/>
  </si>
  <si>
    <t>2#36</t>
    <phoneticPr fontId="40" type="noConversion"/>
  </si>
  <si>
    <t>单体+加时间buff</t>
    <phoneticPr fontId="40" type="noConversion"/>
  </si>
  <si>
    <t>群体+加时间buff</t>
    <phoneticPr fontId="40" type="noConversion"/>
  </si>
  <si>
    <t>单体+加层数buff</t>
    <phoneticPr fontId="40" type="noConversion"/>
  </si>
  <si>
    <t>群体+加层数buff</t>
    <phoneticPr fontId="40" type="noConversion"/>
  </si>
  <si>
    <t>2#16</t>
    <phoneticPr fontId="40" type="noConversion"/>
  </si>
  <si>
    <t>单体+加时间debuff</t>
  </si>
  <si>
    <t>单体、加debuff</t>
  </si>
  <si>
    <t>群体+加时间debuff</t>
  </si>
  <si>
    <t>群体、加debuff</t>
  </si>
  <si>
    <t>单体+加层数debuff</t>
  </si>
  <si>
    <t>群体+加层数debuff</t>
  </si>
  <si>
    <t>1#8</t>
    <phoneticPr fontId="40" type="noConversion"/>
  </si>
  <si>
    <t>2#8</t>
    <phoneticPr fontId="40" type="noConversion"/>
  </si>
  <si>
    <t>1#32</t>
    <phoneticPr fontId="40" type="noConversion"/>
  </si>
  <si>
    <t>2#32</t>
    <phoneticPr fontId="40" type="noConversion"/>
  </si>
  <si>
    <t>单体+偷属性</t>
    <phoneticPr fontId="40" type="noConversion"/>
  </si>
  <si>
    <t>群体+偷属性</t>
    <phoneticPr fontId="40" type="noConversion"/>
  </si>
  <si>
    <t>单体+减单次cd</t>
  </si>
  <si>
    <t>群体+减单次cd</t>
  </si>
  <si>
    <t>单体+加单次cd</t>
  </si>
  <si>
    <t>群体+加单次cd</t>
  </si>
  <si>
    <t>单体+减时间cd</t>
  </si>
  <si>
    <t>群体+减时间cd</t>
  </si>
  <si>
    <t>单体+加时间cd</t>
  </si>
  <si>
    <t>群体+加时间cd</t>
  </si>
  <si>
    <t>单体、加cd</t>
  </si>
  <si>
    <t>群体、加cd</t>
  </si>
  <si>
    <t>单体、减cd</t>
  </si>
  <si>
    <t>群体、减cd</t>
  </si>
  <si>
    <t>群体</t>
    <phoneticPr fontId="40" type="noConversion"/>
  </si>
  <si>
    <t>嘲讽</t>
    <phoneticPr fontId="40" type="noConversion"/>
  </si>
  <si>
    <t>3|4</t>
    <phoneticPr fontId="40" type="noConversion"/>
  </si>
  <si>
    <t>20000#0.7|30001#0.7</t>
    <phoneticPr fontId="40" type="noConversion"/>
  </si>
  <si>
    <t>嘲讽+减伤</t>
    <phoneticPr fontId="40" type="noConversion"/>
  </si>
  <si>
    <t>单体+对职业额外伤害</t>
    <phoneticPr fontId="40" type="noConversion"/>
  </si>
  <si>
    <t>单体+对职业必暴击</t>
    <phoneticPr fontId="40" type="noConversion"/>
  </si>
  <si>
    <t>群体+对职业额外伤害</t>
    <phoneticPr fontId="40" type="noConversion"/>
  </si>
  <si>
    <t>单体+对职业debuff</t>
    <phoneticPr fontId="40" type="noConversion"/>
  </si>
  <si>
    <t>群体+对职业debuff</t>
    <phoneticPr fontId="40" type="noConversion"/>
  </si>
  <si>
    <t>单体、职业</t>
    <phoneticPr fontId="40" type="noConversion"/>
  </si>
  <si>
    <t>群体、职业</t>
    <phoneticPr fontId="40" type="noConversion"/>
  </si>
  <si>
    <t>单体禁疗</t>
    <phoneticPr fontId="40" type="noConversion"/>
  </si>
  <si>
    <t>群体禁疗</t>
    <phoneticPr fontId="40" type="noConversion"/>
  </si>
  <si>
    <t>禁疗</t>
    <phoneticPr fontId="40" type="noConversion"/>
  </si>
  <si>
    <t>群体+dot额外伤害</t>
    <phoneticPr fontId="40" type="noConversion"/>
  </si>
  <si>
    <t>群体+dot控制</t>
    <phoneticPr fontId="40" type="noConversion"/>
  </si>
  <si>
    <t>目标</t>
    <phoneticPr fontId="40" type="noConversion"/>
  </si>
  <si>
    <t>效果</t>
    <phoneticPr fontId="40" type="noConversion"/>
  </si>
  <si>
    <t>具体效果</t>
    <phoneticPr fontId="40" type="noConversion"/>
  </si>
  <si>
    <t>特点</t>
    <phoneticPr fontId="40" type="noConversion"/>
  </si>
  <si>
    <t>单体伤害+单体治疗</t>
  </si>
  <si>
    <t>2|24</t>
    <phoneticPr fontId="40" type="noConversion"/>
  </si>
  <si>
    <t>2|5#4</t>
    <phoneticPr fontId="40" type="noConversion"/>
  </si>
  <si>
    <t>2#4|5</t>
    <phoneticPr fontId="40" type="noConversion"/>
  </si>
  <si>
    <t>20001#0.7|10000#0.7</t>
    <phoneticPr fontId="40" type="noConversion"/>
  </si>
  <si>
    <t>单体+群加攻</t>
  </si>
  <si>
    <t>单体+群加攻</t>
    <phoneticPr fontId="40" type="noConversion"/>
  </si>
  <si>
    <t>群攻+群加防</t>
    <phoneticPr fontId="40" type="noConversion"/>
  </si>
  <si>
    <t>单体+群加速</t>
    <phoneticPr fontId="40" type="noConversion"/>
  </si>
  <si>
    <t>群体+群加暴</t>
    <phoneticPr fontId="40" type="noConversion"/>
  </si>
  <si>
    <t>20001#0.7|20000#0.7</t>
    <phoneticPr fontId="40" type="noConversion"/>
  </si>
  <si>
    <t>单体+群减攻</t>
  </si>
  <si>
    <t>群攻+群减防</t>
  </si>
  <si>
    <t>单体+群减速</t>
  </si>
  <si>
    <t>群体+群减暴</t>
  </si>
  <si>
    <t>20001#0.7|20000#0.7|30000#0.7</t>
    <phoneticPr fontId="40" type="noConversion"/>
  </si>
  <si>
    <t>1|3|4#4</t>
    <phoneticPr fontId="40" type="noConversion"/>
  </si>
  <si>
    <t>嘲讽+加双抗</t>
  </si>
  <si>
    <t>嘲讽+加双抗</t>
    <phoneticPr fontId="40" type="noConversion"/>
  </si>
  <si>
    <t>单体+单加攻</t>
    <phoneticPr fontId="40" type="noConversion"/>
  </si>
  <si>
    <t>20001#0.7|10321#0.7</t>
    <phoneticPr fontId="40" type="noConversion"/>
  </si>
  <si>
    <t>20002#0.7</t>
    <phoneticPr fontId="40" type="noConversion"/>
  </si>
  <si>
    <t>1#3</t>
    <phoneticPr fontId="40" type="noConversion"/>
  </si>
  <si>
    <t>两人+禁疗</t>
    <phoneticPr fontId="40" type="noConversion"/>
  </si>
  <si>
    <t>群体伤害+群体治疗</t>
  </si>
  <si>
    <t>群体伤害+群体hot</t>
  </si>
  <si>
    <t>群攻+群加防</t>
  </si>
  <si>
    <t>群体+群加暴</t>
  </si>
  <si>
    <t>嘲讽+减伤</t>
  </si>
  <si>
    <t>单体、治疗</t>
  </si>
  <si>
    <t>群体、hot</t>
  </si>
  <si>
    <t>群体、控</t>
  </si>
  <si>
    <t>单体、加攻</t>
  </si>
  <si>
    <t>群攻、加防</t>
  </si>
  <si>
    <t>单体、加速</t>
  </si>
  <si>
    <t>群体、加暴</t>
  </si>
  <si>
    <t>单体、减攻</t>
  </si>
  <si>
    <t>群攻、减防</t>
  </si>
  <si>
    <t>单体、减速</t>
  </si>
  <si>
    <t>群体、减暴</t>
  </si>
  <si>
    <t>嘲讽、减伤</t>
  </si>
  <si>
    <t>单体、控</t>
    <phoneticPr fontId="40" type="noConversion"/>
  </si>
  <si>
    <t>群体、控</t>
    <phoneticPr fontId="40" type="noConversion"/>
  </si>
  <si>
    <t>嘲讽、加双抗</t>
    <phoneticPr fontId="40" type="noConversion"/>
  </si>
  <si>
    <t>2#3|4</t>
    <phoneticPr fontId="40" type="noConversion"/>
  </si>
  <si>
    <t>1|4</t>
    <phoneticPr fontId="40" type="noConversion"/>
  </si>
  <si>
    <t>2|4</t>
    <phoneticPr fontId="40" type="noConversion"/>
  </si>
  <si>
    <t>外敌技能</t>
  </si>
  <si>
    <t>外敌技能</t>
    <phoneticPr fontId="40" type="noConversion"/>
  </si>
  <si>
    <t>3#3#0.693#1|2#0.3#10#4|3#0.3#10#4</t>
    <phoneticPr fontId="40" type="noConversion"/>
  </si>
  <si>
    <t>2.08#1|0#1#1</t>
    <phoneticPr fontId="40" type="noConversion"/>
  </si>
  <si>
    <t>2.08#2#0#0.38</t>
    <phoneticPr fontId="40" type="noConversion"/>
  </si>
  <si>
    <t>1.11#2#0#0.3|3#0.2#6#4|1#0.3#6#2</t>
    <phoneticPr fontId="40" type="noConversion"/>
  </si>
  <si>
    <t>2.08#2|9#0.2#9#1|10#0.2#9#1</t>
    <phoneticPr fontId="40" type="noConversion"/>
  </si>
  <si>
    <t>2.08#2#0.3</t>
    <phoneticPr fontId="40" type="noConversion"/>
  </si>
  <si>
    <r>
      <t>2#2#</t>
    </r>
    <r>
      <rPr>
        <sz val="9"/>
        <color theme="1"/>
        <rFont val="微软雅黑"/>
        <family val="2"/>
        <charset val="134"/>
      </rPr>
      <t>1.04</t>
    </r>
    <r>
      <rPr>
        <sz val="9"/>
        <color theme="1"/>
        <rFont val="微软雅黑"/>
        <family val="2"/>
        <charset val="134"/>
      </rPr>
      <t>#2</t>
    </r>
    <phoneticPr fontId="40" type="noConversion"/>
  </si>
  <si>
    <t>2.08#2|2#0.3#12#4</t>
    <phoneticPr fontId="40" type="noConversion"/>
  </si>
  <si>
    <r>
      <t>2</t>
    </r>
    <r>
      <rPr>
        <sz val="9"/>
        <color theme="1"/>
        <rFont val="微软雅黑"/>
        <family val="2"/>
        <charset val="134"/>
      </rPr>
      <t>.08</t>
    </r>
    <r>
      <rPr>
        <sz val="9"/>
        <color theme="1"/>
        <rFont val="微软雅黑"/>
        <family val="2"/>
        <charset val="134"/>
      </rPr>
      <t>#1</t>
    </r>
    <phoneticPr fontId="40" type="noConversion"/>
  </si>
  <si>
    <r>
      <t>2#2#</t>
    </r>
    <r>
      <rPr>
        <sz val="9"/>
        <color theme="1"/>
        <rFont val="微软雅黑"/>
        <family val="2"/>
        <charset val="134"/>
      </rPr>
      <t>1.456</t>
    </r>
    <r>
      <rPr>
        <sz val="9"/>
        <color theme="1"/>
        <rFont val="微软雅黑"/>
        <family val="2"/>
        <charset val="134"/>
      </rPr>
      <t>#1#3#0.2</t>
    </r>
    <phoneticPr fontId="40" type="noConversion"/>
  </si>
  <si>
    <t>1.328#1|1#0.2#1#10</t>
    <phoneticPr fontId="40" type="noConversion"/>
  </si>
  <si>
    <t>2#2#1.04#1</t>
    <phoneticPr fontId="40" type="noConversion"/>
  </si>
  <si>
    <r>
      <t>2#2#</t>
    </r>
    <r>
      <rPr>
        <sz val="9"/>
        <color theme="1"/>
        <rFont val="微软雅黑"/>
        <family val="2"/>
        <charset val="134"/>
      </rPr>
      <t>1.664</t>
    </r>
    <r>
      <rPr>
        <sz val="9"/>
        <color theme="1"/>
        <rFont val="微软雅黑"/>
        <family val="2"/>
        <charset val="134"/>
      </rPr>
      <t>#1#2#0.2</t>
    </r>
    <phoneticPr fontId="40" type="noConversion"/>
  </si>
  <si>
    <r>
      <t>3#3#</t>
    </r>
    <r>
      <rPr>
        <sz val="9"/>
        <color theme="1"/>
        <rFont val="微软雅黑"/>
        <family val="2"/>
        <charset val="134"/>
      </rPr>
      <t>0.693</t>
    </r>
    <r>
      <rPr>
        <sz val="9"/>
        <color theme="1"/>
        <rFont val="微软雅黑"/>
        <family val="2"/>
        <charset val="134"/>
      </rPr>
      <t>#1#1#0.2</t>
    </r>
    <phoneticPr fontId="40" type="noConversion"/>
  </si>
  <si>
    <r>
      <t>2</t>
    </r>
    <r>
      <rPr>
        <sz val="9"/>
        <color theme="1"/>
        <rFont val="微软雅黑"/>
        <family val="2"/>
        <charset val="134"/>
      </rPr>
      <t>.08</t>
    </r>
    <r>
      <rPr>
        <sz val="9"/>
        <color theme="1"/>
        <rFont val="微软雅黑"/>
        <family val="2"/>
        <charset val="134"/>
      </rPr>
      <t>#2</t>
    </r>
    <phoneticPr fontId="40" type="noConversion"/>
  </si>
  <si>
    <r>
      <t>2.912</t>
    </r>
    <r>
      <rPr>
        <sz val="9"/>
        <color theme="1"/>
        <rFont val="微软雅黑"/>
        <family val="2"/>
        <charset val="134"/>
      </rPr>
      <t>#1</t>
    </r>
    <phoneticPr fontId="40" type="noConversion"/>
  </si>
  <si>
    <r>
      <t>2#2#1.456</t>
    </r>
    <r>
      <rPr>
        <sz val="9"/>
        <color theme="1"/>
        <rFont val="微软雅黑"/>
        <family val="2"/>
        <charset val="134"/>
      </rPr>
      <t>#2#4#0.2</t>
    </r>
    <phoneticPr fontId="40" type="noConversion"/>
  </si>
  <si>
    <r>
      <t>2#2#</t>
    </r>
    <r>
      <rPr>
        <sz val="9"/>
        <color theme="1"/>
        <rFont val="微软雅黑"/>
        <family val="2"/>
        <charset val="134"/>
      </rPr>
      <t>1.04</t>
    </r>
    <r>
      <rPr>
        <sz val="9"/>
        <color theme="1"/>
        <rFont val="微软雅黑"/>
        <family val="2"/>
        <charset val="134"/>
      </rPr>
      <t>#1</t>
    </r>
    <phoneticPr fontId="40" type="noConversion"/>
  </si>
  <si>
    <t>2.08#1|2#0.3#9#1|3#0.3#9#1</t>
    <phoneticPr fontId="40" type="noConversion"/>
  </si>
  <si>
    <t>2.5#1|3#0.4#9#4</t>
    <phoneticPr fontId="40" type="noConversion"/>
  </si>
  <si>
    <r>
      <t>2#2#1.456</t>
    </r>
    <r>
      <rPr>
        <sz val="9"/>
        <color theme="1"/>
        <rFont val="微软雅黑"/>
        <family val="2"/>
        <charset val="134"/>
      </rPr>
      <t>#1#5#0.2</t>
    </r>
    <phoneticPr fontId="40" type="noConversion"/>
  </si>
  <si>
    <t>2.08#1|1#0.3#9#2</t>
    <phoneticPr fontId="40" type="noConversion"/>
  </si>
  <si>
    <r>
      <t>2.08#2|0.5</t>
    </r>
    <r>
      <rPr>
        <sz val="9"/>
        <color theme="1"/>
        <rFont val="微软雅黑"/>
        <family val="2"/>
        <charset val="134"/>
      </rPr>
      <t>#1#</t>
    </r>
    <r>
      <rPr>
        <sz val="9"/>
        <color theme="1"/>
        <rFont val="微软雅黑"/>
        <family val="2"/>
        <charset val="134"/>
      </rPr>
      <t>8</t>
    </r>
    <phoneticPr fontId="40" type="noConversion"/>
  </si>
  <si>
    <t>护盾</t>
    <phoneticPr fontId="40" type="noConversion"/>
  </si>
  <si>
    <t>增益状态</t>
    <phoneticPr fontId="40" type="noConversion"/>
  </si>
  <si>
    <t>减益状态</t>
    <phoneticPr fontId="40" type="noConversion"/>
  </si>
  <si>
    <t>a[float],b[属性],c[float],d[int],e[改变类型]</t>
    <phoneticPr fontId="40" type="noConversion"/>
  </si>
  <si>
    <r>
      <t>a[属性],b[</t>
    </r>
    <r>
      <rPr>
        <sz val="9"/>
        <color theme="1"/>
        <rFont val="微软雅黑"/>
        <family val="2"/>
        <charset val="134"/>
      </rPr>
      <t>float</t>
    </r>
    <r>
      <rPr>
        <sz val="9"/>
        <color theme="1"/>
        <rFont val="微软雅黑"/>
        <family val="2"/>
        <charset val="134"/>
      </rPr>
      <t>]</t>
    </r>
    <phoneticPr fontId="40" type="noConversion"/>
  </si>
  <si>
    <t>造成[a]%的[b]伤害,引爆目标身上所有缚灵印记，每层造成攻击*[c]的真实伤害。</t>
    <phoneticPr fontId="40" type="noConversion"/>
  </si>
  <si>
    <t>持续恢复[a]*[b]%生命，持续[c]秒</t>
    <phoneticPr fontId="40" type="noConversion"/>
  </si>
  <si>
    <r>
      <t>若目标生命低于最大生命的[</t>
    </r>
    <r>
      <rPr>
        <sz val="9"/>
        <color theme="1"/>
        <rFont val="微软雅黑"/>
        <family val="2"/>
        <charset val="134"/>
      </rPr>
      <t>a]%,则有</t>
    </r>
    <r>
      <rPr>
        <sz val="9"/>
        <color theme="1"/>
        <rFont val="微软雅黑"/>
        <family val="2"/>
        <charset val="134"/>
      </rPr>
      <t>[b]%概率[</t>
    </r>
    <r>
      <rPr>
        <sz val="9"/>
        <color theme="1"/>
        <rFont val="微软雅黑"/>
        <family val="2"/>
        <charset val="134"/>
      </rPr>
      <t>c</t>
    </r>
    <r>
      <rPr>
        <sz val="9"/>
        <color theme="1"/>
        <rFont val="微软雅黑"/>
        <family val="2"/>
        <charset val="134"/>
      </rPr>
      <t>]，持续[</t>
    </r>
    <r>
      <rPr>
        <sz val="9"/>
        <color theme="1"/>
        <rFont val="微软雅黑"/>
        <family val="2"/>
        <charset val="134"/>
      </rPr>
      <t>d</t>
    </r>
    <r>
      <rPr>
        <sz val="9"/>
        <color theme="1"/>
        <rFont val="微软雅黑"/>
        <family val="2"/>
        <charset val="134"/>
      </rPr>
      <t>]秒</t>
    </r>
    <phoneticPr fontId="40" type="noConversion"/>
  </si>
  <si>
    <r>
      <t>a[float]</t>
    </r>
    <r>
      <rPr>
        <sz val="9"/>
        <color theme="1"/>
        <rFont val="微软雅黑"/>
        <family val="2"/>
        <charset val="134"/>
      </rPr>
      <t>,b</t>
    </r>
    <r>
      <rPr>
        <sz val="9"/>
        <color theme="1"/>
        <rFont val="微软雅黑"/>
        <family val="2"/>
        <charset val="134"/>
      </rPr>
      <t>[float],</t>
    </r>
    <r>
      <rPr>
        <sz val="9"/>
        <color theme="1"/>
        <rFont val="微软雅黑"/>
        <family val="2"/>
        <charset val="134"/>
      </rPr>
      <t>c</t>
    </r>
    <r>
      <rPr>
        <sz val="9"/>
        <color theme="1"/>
        <rFont val="微软雅黑"/>
        <family val="2"/>
        <charset val="134"/>
      </rPr>
      <t>[控制状态],</t>
    </r>
    <r>
      <rPr>
        <sz val="9"/>
        <color theme="1"/>
        <rFont val="微软雅黑"/>
        <family val="2"/>
        <charset val="134"/>
      </rPr>
      <t>d</t>
    </r>
    <r>
      <rPr>
        <sz val="9"/>
        <color theme="1"/>
        <rFont val="微软雅黑"/>
        <family val="2"/>
        <charset val="134"/>
      </rPr>
      <t>[int]</t>
    </r>
    <phoneticPr fontId="40" type="noConversion"/>
  </si>
  <si>
    <t>a[属性],b[float],c[属性],d[int],e[改变类型]</t>
    <phoneticPr fontId="40" type="noConversion"/>
  </si>
  <si>
    <t>目标校验</t>
    <phoneticPr fontId="40" type="noConversion"/>
  </si>
  <si>
    <t>效果校验</t>
    <phoneticPr fontId="40" type="noConversion"/>
  </si>
  <si>
    <t>a[控制状态]</t>
    <phoneticPr fontId="40" type="noConversion"/>
  </si>
  <si>
    <t>清除[a]状态</t>
    <phoneticPr fontId="40" type="noConversion"/>
  </si>
  <si>
    <t>a[清除状态]</t>
    <phoneticPr fontId="40" type="noConversion"/>
  </si>
  <si>
    <t>持续恢复</t>
    <phoneticPr fontId="40" type="noConversion"/>
  </si>
  <si>
    <t>造成[a]%的[b]伤害，若为[c]，则无视[d]%的防御，并造成额外[e]%伤害</t>
    <phoneticPr fontId="40" type="noConversion"/>
  </si>
  <si>
    <t>造成[a]%的[b]伤害，自身发动下一个技能时增加[c]%的伤害</t>
    <phoneticPr fontId="40" type="noConversion"/>
  </si>
  <si>
    <t>当前生命</t>
    <phoneticPr fontId="40" type="noConversion"/>
  </si>
  <si>
    <t>NoUse4</t>
    <phoneticPr fontId="40" type="noConversion"/>
  </si>
  <si>
    <t>NoUse5</t>
    <phoneticPr fontId="40" type="noConversion"/>
  </si>
  <si>
    <r>
      <t>No</t>
    </r>
    <r>
      <rPr>
        <sz val="9"/>
        <color theme="1"/>
        <rFont val="微软雅黑"/>
        <family val="2"/>
        <charset val="134"/>
      </rPr>
      <t>Use6</t>
    </r>
    <phoneticPr fontId="40" type="noConversion"/>
  </si>
  <si>
    <r>
      <t>s</t>
    </r>
    <r>
      <rPr>
        <sz val="9"/>
        <color theme="1"/>
        <rFont val="微软雅黑"/>
        <family val="2"/>
        <charset val="134"/>
      </rPr>
      <t>tring</t>
    </r>
    <phoneticPr fontId="40" type="noConversion"/>
  </si>
  <si>
    <t>空值校验</t>
    <phoneticPr fontId="40" type="noConversion"/>
  </si>
  <si>
    <t>a[float],b[int]</t>
    <phoneticPr fontId="40" type="noConversion"/>
  </si>
  <si>
    <t>造成目标当前生命[a]%的真实伤害，为我方角色回复此技能所有由此效果带来的伤害，平均分配给我方生命最低的[b]个角色。</t>
    <phoneticPr fontId="40" type="noConversion"/>
  </si>
  <si>
    <t>持续伤害</t>
    <phoneticPr fontId="40" type="noConversion"/>
  </si>
  <si>
    <t>自己中毒</t>
    <phoneticPr fontId="40" type="noConversion"/>
  </si>
  <si>
    <t>自己燃烧</t>
    <phoneticPr fontId="40" type="noConversion"/>
  </si>
  <si>
    <t>自己流血</t>
    <phoneticPr fontId="40" type="noConversion"/>
  </si>
  <si>
    <t>持续治疗</t>
    <phoneticPr fontId="40" type="noConversion"/>
  </si>
  <si>
    <t>晕</t>
    <phoneticPr fontId="40" type="noConversion"/>
  </si>
  <si>
    <r>
      <t>12#0.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#0</t>
    </r>
    <phoneticPr fontId="40" type="noConversion"/>
  </si>
  <si>
    <t>2#0.3#10#2</t>
    <phoneticPr fontId="40" type="noConversion"/>
  </si>
  <si>
    <t>1#0.5#10#4</t>
    <phoneticPr fontId="40" type="noConversion"/>
  </si>
  <si>
    <t>敌人燃烧</t>
  </si>
  <si>
    <t>敌人中毒</t>
  </si>
  <si>
    <t>敌人流血</t>
  </si>
  <si>
    <t>盾</t>
    <phoneticPr fontId="40" type="noConversion"/>
  </si>
  <si>
    <t>减攻</t>
    <phoneticPr fontId="40" type="noConversion"/>
  </si>
  <si>
    <t>加防</t>
    <phoneticPr fontId="40" type="noConversion"/>
  </si>
  <si>
    <r>
      <t>0.1#1|</t>
    </r>
    <r>
      <rPr>
        <sz val="9"/>
        <color theme="1"/>
        <rFont val="微软雅黑"/>
        <family val="2"/>
        <charset val="134"/>
      </rPr>
      <t>1#2#5</t>
    </r>
    <phoneticPr fontId="40" type="noConversion"/>
  </si>
  <si>
    <t>沉默</t>
    <phoneticPr fontId="40" type="noConversion"/>
  </si>
  <si>
    <t>0.1#1</t>
    <phoneticPr fontId="40" type="noConversion"/>
  </si>
  <si>
    <t>[e]改变[a]*[b]%的[c],持续[d]秒</t>
    <phoneticPr fontId="40" type="noConversion"/>
  </si>
  <si>
    <t>造成[a]%的[b]伤害，计算伤害时额外计算[c]%的[d][e]和[f]%的[g][h]</t>
    <phoneticPr fontId="40" type="noConversion"/>
  </si>
  <si>
    <t>a[float],b[伤害类型],c[float],d[属性],e[改变类型],f[float],g[属性],h[改变类型]</t>
    <phoneticPr fontId="40" type="noConversion"/>
  </si>
  <si>
    <t>c[int],d[float],e[float],f[int]</t>
    <phoneticPr fontId="40" type="noConversion"/>
  </si>
  <si>
    <t>1#13</t>
    <phoneticPr fontId="40" type="noConversion"/>
  </si>
  <si>
    <r>
      <t>6#</t>
    </r>
    <r>
      <rPr>
        <sz val="9"/>
        <color theme="1"/>
        <rFont val="微软雅黑"/>
        <family val="2"/>
        <charset val="134"/>
      </rPr>
      <t>3</t>
    </r>
    <phoneticPr fontId="40" type="noConversion"/>
  </si>
  <si>
    <t>磨血精英</t>
    <phoneticPr fontId="40" type="noConversion"/>
  </si>
  <si>
    <t>无尽怪物</t>
    <phoneticPr fontId="40" type="noConversion"/>
  </si>
  <si>
    <t>群体+燃烧额外伤害</t>
  </si>
  <si>
    <t>群体+燃烧额外受伤</t>
  </si>
  <si>
    <t>群体+燃烧控制</t>
  </si>
  <si>
    <t>单体+中毒</t>
  </si>
  <si>
    <t>群体+中毒额外伤害</t>
  </si>
  <si>
    <t>群体+中毒额外受伤</t>
  </si>
  <si>
    <t>群体+中毒控制</t>
  </si>
  <si>
    <t>单体+流血</t>
  </si>
  <si>
    <t>群体+流血额外伤害</t>
  </si>
  <si>
    <t>群体+流血额外受伤</t>
  </si>
  <si>
    <t>群体+流血控制</t>
  </si>
  <si>
    <t>群体+群体晕</t>
  </si>
  <si>
    <t>群体+被晕受伤</t>
  </si>
  <si>
    <t>单体+单体晕</t>
  </si>
  <si>
    <t>单体+对晕伤害</t>
  </si>
  <si>
    <t>群体+群体默</t>
  </si>
  <si>
    <t>群体+被默受伤</t>
  </si>
  <si>
    <t>单体+单体默</t>
  </si>
  <si>
    <t>单体+对默伤害</t>
  </si>
  <si>
    <t>2|42</t>
    <phoneticPr fontId="40" type="noConversion"/>
  </si>
  <si>
    <t>权重类型为对位的情况下，数量3表示对位及相邻</t>
    <phoneticPr fontId="40" type="noConversion"/>
  </si>
  <si>
    <t>造成[a]%的[b]伤害，若目标血量低于最大生命值的[c]%，则必定暴击。</t>
    <phoneticPr fontId="40" type="noConversion"/>
  </si>
  <si>
    <t>造成[a]到[b]段[c]%的[d]伤害，若任意一段攻击前目标已死亡，则目标变为敌方生命最低的角色，继续造成后续伤害。</t>
    <phoneticPr fontId="40" type="noConversion"/>
  </si>
  <si>
    <t>造成[a]%的[b]伤害，若造成击杀，[c]的概率立即发动一次上滑技。</t>
    <phoneticPr fontId="40" type="noConversion"/>
  </si>
  <si>
    <r>
      <t>造成[a]到[b]段[c]%的[d]伤害，每段伤害有[e]的概率造成[f]，持续[g]秒</t>
    </r>
    <r>
      <rPr>
        <sz val="9"/>
        <color theme="1"/>
        <rFont val="微软雅黑"/>
        <family val="2"/>
        <charset val="134"/>
      </rPr>
      <t>。若目标处于</t>
    </r>
    <r>
      <rPr>
        <sz val="9"/>
        <color theme="1"/>
        <rFont val="微软雅黑"/>
        <family val="2"/>
        <charset val="134"/>
      </rPr>
      <t>[h]状态，则必定暴击。</t>
    </r>
    <phoneticPr fontId="40" type="noConversion"/>
  </si>
  <si>
    <t>瞬间恢复[a]*[b]%生命</t>
    <phoneticPr fontId="40" type="noConversion"/>
  </si>
  <si>
    <t>造成[a]%的[b]伤害，计算伤害时额外计算[c]%的[d][e]，若该技能造成击杀，则有[f]%的概率清除自身CD</t>
    <phoneticPr fontId="40" type="noConversion"/>
  </si>
  <si>
    <r>
      <t>a[float],b[伤害类型,]c[职业],d[float]</t>
    </r>
    <r>
      <rPr>
        <sz val="9"/>
        <color theme="1"/>
        <rFont val="微软雅黑"/>
        <family val="2"/>
        <charset val="134"/>
      </rPr>
      <t>,e[float]</t>
    </r>
    <phoneticPr fontId="40" type="noConversion"/>
  </si>
  <si>
    <t>a[float],b[伤害类型],c[float],d[属性]</t>
    <phoneticPr fontId="40" type="noConversion"/>
  </si>
  <si>
    <r>
      <rPr>
        <sz val="9"/>
        <color theme="1"/>
        <rFont val="微软雅黑"/>
        <family val="2"/>
        <charset val="134"/>
      </rPr>
      <t>a[</t>
    </r>
    <r>
      <rPr>
        <sz val="9"/>
        <color theme="1"/>
        <rFont val="微软雅黑"/>
        <family val="2"/>
        <charset val="134"/>
      </rPr>
      <t>int</t>
    </r>
    <r>
      <rPr>
        <sz val="9"/>
        <color theme="1"/>
        <rFont val="微软雅黑"/>
        <family val="2"/>
        <charset val="134"/>
      </rPr>
      <t>]</t>
    </r>
    <phoneticPr fontId="40" type="noConversion"/>
  </si>
  <si>
    <t>a[int],b[float],c[伤害类型]</t>
    <phoneticPr fontId="40" type="noConversion"/>
  </si>
  <si>
    <t>a[属性],b[float]</t>
    <phoneticPr fontId="40" type="noConversion"/>
  </si>
  <si>
    <r>
      <t>a[float],</t>
    </r>
    <r>
      <rPr>
        <sz val="9"/>
        <color theme="1"/>
        <rFont val="微软雅黑"/>
        <family val="2"/>
        <charset val="134"/>
      </rPr>
      <t>b[</t>
    </r>
    <r>
      <rPr>
        <sz val="9"/>
        <color theme="1"/>
        <rFont val="微软雅黑"/>
        <family val="2"/>
        <charset val="134"/>
      </rPr>
      <t>属性</t>
    </r>
    <r>
      <rPr>
        <sz val="9"/>
        <color theme="1"/>
        <rFont val="微软雅黑"/>
        <family val="2"/>
        <charset val="134"/>
      </rPr>
      <t>],c[float]</t>
    </r>
    <phoneticPr fontId="40" type="noConversion"/>
  </si>
  <si>
    <t>a[int],b[int],c[float],d[伤害类型]</t>
    <phoneticPr fontId="40" type="noConversion"/>
  </si>
  <si>
    <r>
      <t>a[float],b[伤害类型],c[float]</t>
    </r>
    <r>
      <rPr>
        <sz val="9"/>
        <color theme="1"/>
        <rFont val="微软雅黑"/>
        <family val="2"/>
        <charset val="134"/>
      </rPr>
      <t>,d[int]</t>
    </r>
    <phoneticPr fontId="40" type="noConversion"/>
  </si>
  <si>
    <t>a[float],b[伤害类型],c[float],d[int],e[float]</t>
    <phoneticPr fontId="40" type="noConversion"/>
  </si>
  <si>
    <t>a[float],b[float],c[改变类型]</t>
    <phoneticPr fontId="40" type="noConversion"/>
  </si>
  <si>
    <t>a[float],b[伤害类型],c[float]</t>
    <phoneticPr fontId="40" type="noConversion"/>
  </si>
  <si>
    <t>a[int],b[int],c[float],d[伤害类型],e[float],f[控制状态],g[int],h[控制状态]</t>
    <phoneticPr fontId="40" type="noConversion"/>
  </si>
  <si>
    <t>b[float],c[持续伤害状态].d[float],e[伤害类型],f[int]</t>
    <phoneticPr fontId="40" type="noConversion"/>
  </si>
  <si>
    <r>
      <t>a[float],b[</t>
    </r>
    <r>
      <rPr>
        <sz val="9"/>
        <color theme="1"/>
        <rFont val="微软雅黑"/>
        <family val="2"/>
        <charset val="134"/>
      </rPr>
      <t>伤害类型</t>
    </r>
    <r>
      <rPr>
        <sz val="9"/>
        <color theme="1"/>
        <rFont val="微软雅黑"/>
        <family val="2"/>
        <charset val="134"/>
      </rPr>
      <t>],c[float]</t>
    </r>
    <phoneticPr fontId="40" type="noConversion"/>
  </si>
  <si>
    <t>a[float],b[伤害类型],c[float],d[属性],e[改变类型],f[float]</t>
    <phoneticPr fontId="40" type="noConversion"/>
  </si>
  <si>
    <t>a[float],b[控制状态],c[int],d[float]</t>
    <phoneticPr fontId="40" type="noConversion"/>
  </si>
  <si>
    <t>a[int],b[int],c[float],d[伤害类型]</t>
    <phoneticPr fontId="40" type="noConversion"/>
  </si>
  <si>
    <r>
      <t>a[float],b[伤害类型],c[</t>
    </r>
    <r>
      <rPr>
        <sz val="9"/>
        <color theme="1"/>
        <rFont val="微软雅黑"/>
        <family val="2"/>
        <charset val="134"/>
      </rPr>
      <t>属性</t>
    </r>
    <r>
      <rPr>
        <sz val="9"/>
        <color theme="1"/>
        <rFont val="微软雅黑"/>
        <family val="2"/>
        <charset val="134"/>
      </rPr>
      <t>],d[float],e[int]</t>
    </r>
    <phoneticPr fontId="40" type="noConversion"/>
  </si>
  <si>
    <t>最大生命</t>
    <phoneticPr fontId="40" type="noConversion"/>
  </si>
  <si>
    <t>造成[a]到[b]次[c]%的[d]伤害【AOE】</t>
    <phoneticPr fontId="40" type="noConversion"/>
  </si>
  <si>
    <t>造成[a]到[b]段[c]%的[d]伤害，每段伤害有[e]的概率改变[g]目标[f]秒技能cd。</t>
    <phoneticPr fontId="40" type="noConversion"/>
  </si>
  <si>
    <t>a[int],b[int],c[float],d[伤害类型],e[float],f[float],g[改变类型]</t>
    <phoneticPr fontId="40" type="noConversion"/>
  </si>
  <si>
    <t>[a]概率瞬间恢复[b]*[c]%生命（24）</t>
    <phoneticPr fontId="40" type="noConversion"/>
  </si>
  <si>
    <t>[b]概率造成[c]，每秒造成[d]的[e]的伤害，持续[f]秒（属于减益）（13）</t>
    <phoneticPr fontId="40" type="noConversion"/>
  </si>
  <si>
    <t>造成[a]%的[b]伤害，计算伤害时无视目标[c]%的[d]。</t>
    <phoneticPr fontId="40" type="noConversion"/>
  </si>
  <si>
    <t>a[float],b[伤害类型],c[float]</t>
    <phoneticPr fontId="40" type="noConversion"/>
  </si>
  <si>
    <t>造成[a]到[b]次[c]%的[d]伤害，对[e]造成额外[f]%伤害</t>
    <phoneticPr fontId="40" type="noConversion"/>
  </si>
  <si>
    <t>[a]%概率对敌方全体造成[b]，持续[c]秒，对技能目标概率上升[d]。（3）</t>
    <phoneticPr fontId="40" type="noConversion"/>
  </si>
  <si>
    <t>[a]概率吸取[b]%的[c],持续[d]秒（属于增益），累积不高于自身该属性的[e]%（16）</t>
    <phoneticPr fontId="40" type="noConversion"/>
  </si>
  <si>
    <t>0随机</t>
    <phoneticPr fontId="40" type="noConversion"/>
  </si>
  <si>
    <t>a[float],b[伤害类型],c[float],d[int],e[int]</t>
    <phoneticPr fontId="40" type="noConversion"/>
  </si>
  <si>
    <t>a[float],b[伤害类型],c[float]</t>
    <phoneticPr fontId="40" type="noConversion"/>
  </si>
  <si>
    <t>a[float],b[伤害类型],c[float],d[控制状态],e[int]</t>
    <phoneticPr fontId="40" type="noConversion"/>
  </si>
  <si>
    <t>a[int],b[float]c[int]</t>
    <phoneticPr fontId="40" type="noConversion"/>
  </si>
  <si>
    <t>a[float],b[float]</t>
    <phoneticPr fontId="40" type="noConversion"/>
  </si>
  <si>
    <t>消耗自身[a]%的当前生命值，为我方生命百分比最低的角色造成[b]%最大生命值的治疗。若目标为施法者，则不消耗生命。</t>
    <phoneticPr fontId="40" type="noConversion"/>
  </si>
  <si>
    <t>造成[a]%的[b]伤害，如果击杀，则其他人受到[c]%的溢出伤害</t>
    <phoneticPr fontId="40" type="noConversion"/>
  </si>
  <si>
    <t>[b]概率造成[c]，每次造成[d]的[e]的伤害，在[f]秒内造成[g]次伤害。</t>
    <phoneticPr fontId="40" type="noConversion"/>
  </si>
  <si>
    <t>[a]概率在[d]秒里总共回复[e]次生命，每次恢复[b]*[c]%生命，。</t>
    <phoneticPr fontId="40" type="noConversion"/>
  </si>
  <si>
    <t>造成[a]%的[b]伤害，对拥有护盾的敌人额外造成[c]%伤害。</t>
    <phoneticPr fontId="40" type="noConversion"/>
  </si>
  <si>
    <t>损失自身[c]%的[d]的生命。</t>
    <phoneticPr fontId="40" type="noConversion"/>
  </si>
  <si>
    <t>c[float],d[属性]</t>
    <phoneticPr fontId="40" type="noConversion"/>
  </si>
  <si>
    <t>3#1</t>
  </si>
  <si>
    <t>63|4#4#42</t>
  </si>
  <si>
    <t>0.88#2#0.05</t>
  </si>
  <si>
    <t>5#5#0.6#1</t>
  </si>
  <si>
    <t>1#83</t>
  </si>
  <si>
    <t>1.5#1|0.6#0#3</t>
  </si>
  <si>
    <t>0.35#1|0.45#0#4|1#1#6</t>
  </si>
  <si>
    <t>1|84</t>
  </si>
  <si>
    <t>1#61</t>
  </si>
  <si>
    <t>1.1#2|0.1#0.1</t>
  </si>
  <si>
    <t>2#79</t>
  </si>
  <si>
    <t>0.4#1|0.6#2#6#0.1</t>
  </si>
  <si>
    <t>1#42</t>
  </si>
  <si>
    <t>0.6#1|0.55#0.55#5</t>
  </si>
  <si>
    <t>敌方对位及相邻统一</t>
    <phoneticPr fontId="40" type="noConversion"/>
  </si>
  <si>
    <t>备注：若相邻单位死亡，不会另外选择目标</t>
    <phoneticPr fontId="40" type="noConversion"/>
  </si>
  <si>
    <t>我方对位及相邻统一</t>
    <phoneticPr fontId="40" type="noConversion"/>
  </si>
  <si>
    <t>a[float],b[伤害类型],c[int],d[float]</t>
    <phoneticPr fontId="40" type="noConversion"/>
  </si>
  <si>
    <t>代替相邻友军承受[a]%受到的伤害，持续[b]秒。自身死亡时该效果消失。</t>
    <phoneticPr fontId="40" type="noConversion"/>
  </si>
  <si>
    <t>a[属性],b[float],c[int],d[float]</t>
    <phoneticPr fontId="40" type="noConversion"/>
  </si>
  <si>
    <t>造成[a]%的[b]伤害，对拥有减益的目标[c]概率造成[d]，持续[e]秒。</t>
    <phoneticPr fontId="40" type="noConversion"/>
  </si>
  <si>
    <t>造成[a]%的[b]伤害，对没有增益的目标[c]概率造成[d]，持续[e]秒。</t>
    <phoneticPr fontId="40" type="noConversion"/>
  </si>
  <si>
    <t>[a]%概率[b]，持续[c]秒，每层控制印记提高[d]%概率。</t>
    <phoneticPr fontId="40" type="noConversion"/>
  </si>
  <si>
    <t>a[属性],b[float],c[int],d[float],e[int]</t>
    <phoneticPr fontId="40" type="noConversion"/>
  </si>
  <si>
    <t>a[float],b[int]</t>
    <phoneticPr fontId="40" type="noConversion"/>
  </si>
  <si>
    <t>施加[a]的[b]%护盾，持续[c]秒。拥有该护盾的角色，[f]改变[d]属性[e]%，[i]改变[g]属性[h]%。护盾消失时增益消失。</t>
    <phoneticPr fontId="40" type="noConversion"/>
  </si>
  <si>
    <t>a[属性],b[float],c[int],d[属性],e[float],f[改变类型],g[属性],h[float],i[改变类型]</t>
    <phoneticPr fontId="40" type="noConversion"/>
  </si>
  <si>
    <t>a[float],b[float],c[属性],d[int],e[float]</t>
    <phoneticPr fontId="40" type="noConversion"/>
  </si>
  <si>
    <t>a[float],b[伤害类型],c[float],d[控制状态],e[int]</t>
    <phoneticPr fontId="40" type="noConversion"/>
  </si>
  <si>
    <t>a[float],b[属性],c[float],d[int],e[int]</t>
    <phoneticPr fontId="40" type="noConversion"/>
  </si>
  <si>
    <t>b[float],c[持续伤害状态].d[float],e[伤害类型],f[int],g[int]</t>
    <phoneticPr fontId="40" type="noConversion"/>
  </si>
  <si>
    <t>吸取[a]%的[b],持续[c]秒，累积不高于自身该属性的[d]%</t>
    <phoneticPr fontId="40" type="noConversion"/>
  </si>
  <si>
    <t>造成[a]%的[b]伤害,[c]%概率[d]专属伤害加深印记(如果有印记，无印记伤害*（1+印记数量*[e]）（减益印记，不可驱散）</t>
    <phoneticPr fontId="40" type="noConversion"/>
  </si>
  <si>
    <t>造成[a]%的[b]伤害,[c]%概率[d]专属伤害加深印记(如果有印记，无印记伤害*（1+印记数量*[e]）,印记最多叠加[f]层。（减益印记，不可驱散）</t>
    <phoneticPr fontId="40" type="noConversion"/>
  </si>
  <si>
    <t>造成[a]%的[b]伤害,[c]%概率添加[d]的印记，该角色在攻击拥有印记的目标时，额外获得(印记层数*[e])的暴击伤害，印记最多叠加[f]层。（减益印记，不可驱散）</t>
    <phoneticPr fontId="40" type="noConversion"/>
  </si>
  <si>
    <t>增加[c]层缚灵印记，每层使受到的伤害增加[d]，减少[e]%的受治疗效果，最大[f]层（0为无限）（减益印记，不可驱散）</t>
    <phoneticPr fontId="40" type="noConversion"/>
  </si>
  <si>
    <t>施加印记，拥有印记的角色受到暴击攻击后会[b]改变[a]秒技能cd，印记持续[c]秒。（增益印记，可以驱散）</t>
    <phoneticPr fontId="40" type="noConversion"/>
  </si>
  <si>
    <t>造成[a]%的[b]伤害，挂控制印记，最大[c]层。若暴击，[d]概率为敌方随机其他1人挂控制印记。（减益印记，可以驱散）</t>
    <phoneticPr fontId="40" type="noConversion"/>
  </si>
  <si>
    <t>造成[a]%的[b]伤害，自身附加受控印记，受到控制时自身回复[c]*[d]%生命，印记持续[e]秒。（增益印记，不可驱散）</t>
    <phoneticPr fontId="40" type="noConversion"/>
  </si>
  <si>
    <t>吸取[a]%的[b],持续[c]秒</t>
    <phoneticPr fontId="40" type="noConversion"/>
  </si>
  <si>
    <t>造成[a]%的[b]伤害，对[c]造成额外[d]%伤害</t>
    <phoneticPr fontId="40" type="noConversion"/>
  </si>
  <si>
    <t>0.96#1|3#0.2#6#2</t>
  </si>
  <si>
    <t>1#91</t>
    <phoneticPr fontId="40" type="noConversion"/>
  </si>
  <si>
    <t>状态类型定义</t>
    <phoneticPr fontId="40" type="noConversion"/>
  </si>
  <si>
    <t>正面状态</t>
    <phoneticPr fontId="40" type="noConversion"/>
  </si>
  <si>
    <t>hot（持续治疗状态）</t>
    <phoneticPr fontId="40" type="noConversion"/>
  </si>
  <si>
    <t>增益状态（包括护盾）</t>
    <phoneticPr fontId="40" type="noConversion"/>
  </si>
  <si>
    <t>负面状态</t>
    <phoneticPr fontId="40" type="noConversion"/>
  </si>
  <si>
    <t>dot（持续伤害状态）</t>
    <phoneticPr fontId="40" type="noConversion"/>
  </si>
  <si>
    <t>控制状态</t>
    <phoneticPr fontId="40" type="noConversion"/>
  </si>
  <si>
    <t>减益状态</t>
    <phoneticPr fontId="40" type="noConversion"/>
  </si>
  <si>
    <r>
      <t>1|</t>
    </r>
    <r>
      <rPr>
        <sz val="9"/>
        <color theme="1"/>
        <rFont val="微软雅黑"/>
        <family val="2"/>
        <charset val="134"/>
      </rPr>
      <t>89</t>
    </r>
    <phoneticPr fontId="40" type="noConversion"/>
  </si>
  <si>
    <t>a[float],b[伤害类型]</t>
    <phoneticPr fontId="40" type="noConversion"/>
  </si>
  <si>
    <t>1#45</t>
    <phoneticPr fontId="40" type="noConversion"/>
  </si>
  <si>
    <t>1|24#83</t>
    <phoneticPr fontId="40" type="noConversion"/>
  </si>
  <si>
    <t>1|4#4</t>
    <phoneticPr fontId="40" type="noConversion"/>
  </si>
  <si>
    <t>[e][a]%概率改变[b]属性[c]%,持续[d]秒</t>
    <phoneticPr fontId="40" type="noConversion"/>
  </si>
  <si>
    <t>[a]概率驱散[b]个（0表示所有）[c]状态。</t>
    <phoneticPr fontId="40" type="noConversion"/>
  </si>
  <si>
    <t>a[float],b[int],c[状态类型]</t>
    <phoneticPr fontId="40" type="noConversion"/>
  </si>
  <si>
    <t>a[float],b[伤害类型],c[float],d[属性],e[float],f[int],g[改变类型]</t>
    <phoneticPr fontId="40" type="noConversion"/>
  </si>
  <si>
    <t>a[float],b[伤害类型],c[float],d[int],e[状态类型]</t>
    <phoneticPr fontId="40" type="noConversion"/>
  </si>
  <si>
    <t>1#4#4</t>
  </si>
  <si>
    <t>2#45</t>
  </si>
  <si>
    <t>59</t>
  </si>
  <si>
    <t>76</t>
  </si>
  <si>
    <t>75</t>
  </si>
  <si>
    <t>造成[a]%的[b]伤害，若暴击，[g][c]%概率改变我方随机1人[d]属性[e]%,持续[f]秒。</t>
    <phoneticPr fontId="40" type="noConversion"/>
  </si>
  <si>
    <t/>
  </si>
  <si>
    <t>1#91</t>
    <phoneticPr fontId="40" type="noConversion"/>
  </si>
  <si>
    <t>造成[a]次[b]%的[c]伤害，每段攻击随机选择敌方目标。</t>
    <phoneticPr fontId="40" type="noConversion"/>
  </si>
  <si>
    <t>6#86</t>
    <phoneticPr fontId="40" type="noConversion"/>
  </si>
  <si>
    <t>添加[a]的[b]%护盾,持续[c]秒。为自身挂护盾印记，每层额外增加护盾值[d]%，印记最多[e]层。印记不显示。（增益印记，不可驱散）</t>
    <phoneticPr fontId="40" type="noConversion"/>
  </si>
  <si>
    <t>1|9#82</t>
    <phoneticPr fontId="40" type="noConversion"/>
  </si>
  <si>
    <t>骷髅1</t>
    <phoneticPr fontId="40" type="noConversion"/>
  </si>
  <si>
    <t>3#3#0.72#1</t>
    <phoneticPr fontId="40" type="noConversion"/>
  </si>
  <si>
    <t>骷髅2</t>
    <phoneticPr fontId="40" type="noConversion"/>
  </si>
  <si>
    <t>符文骷髅1</t>
    <phoneticPr fontId="40" type="noConversion"/>
  </si>
  <si>
    <t>符文骷髅2</t>
    <phoneticPr fontId="40" type="noConversion"/>
  </si>
  <si>
    <t>角羊1</t>
    <phoneticPr fontId="40" type="noConversion"/>
  </si>
  <si>
    <t>角羊2</t>
    <phoneticPr fontId="40" type="noConversion"/>
  </si>
  <si>
    <t>1#4#4</t>
    <phoneticPr fontId="40" type="noConversion"/>
  </si>
  <si>
    <t>地鼠1</t>
    <phoneticPr fontId="40" type="noConversion"/>
  </si>
  <si>
    <t>地鼠2</t>
    <phoneticPr fontId="40" type="noConversion"/>
  </si>
  <si>
    <t>兔1</t>
    <phoneticPr fontId="40" type="noConversion"/>
  </si>
  <si>
    <t>兔2</t>
    <phoneticPr fontId="40" type="noConversion"/>
  </si>
  <si>
    <t>2#3#4</t>
    <phoneticPr fontId="40" type="noConversion"/>
  </si>
  <si>
    <r>
      <t>1</t>
    </r>
    <r>
      <rPr>
        <sz val="9"/>
        <color theme="1"/>
        <rFont val="微软雅黑"/>
        <family val="2"/>
        <charset val="134"/>
      </rPr>
      <t>|4</t>
    </r>
    <phoneticPr fontId="40" type="noConversion"/>
  </si>
  <si>
    <t>1#4</t>
    <phoneticPr fontId="40" type="noConversion"/>
  </si>
  <si>
    <r>
      <t>2#</t>
    </r>
    <r>
      <rPr>
        <sz val="9"/>
        <color theme="1"/>
        <rFont val="微软雅黑"/>
        <family val="2"/>
        <charset val="134"/>
      </rPr>
      <t>3</t>
    </r>
    <phoneticPr fontId="40" type="noConversion"/>
  </si>
  <si>
    <t>10#3</t>
    <phoneticPr fontId="40" type="noConversion"/>
  </si>
  <si>
    <t>黑狱精灵2</t>
    <phoneticPr fontId="40" type="noConversion"/>
  </si>
  <si>
    <t>小蛋蛋2</t>
    <phoneticPr fontId="40" type="noConversion"/>
  </si>
  <si>
    <r>
      <t>1|24|</t>
    </r>
    <r>
      <rPr>
        <sz val="9"/>
        <color theme="1"/>
        <rFont val="微软雅黑"/>
        <family val="2"/>
        <charset val="134"/>
      </rPr>
      <t>9</t>
    </r>
    <phoneticPr fontId="40" type="noConversion"/>
  </si>
  <si>
    <t>小叶延始祖2</t>
    <phoneticPr fontId="40" type="noConversion"/>
  </si>
  <si>
    <r>
      <t>1#</t>
    </r>
    <r>
      <rPr>
        <sz val="9"/>
        <color theme="1"/>
        <rFont val="微软雅黑"/>
        <family val="2"/>
        <charset val="134"/>
      </rPr>
      <t>3</t>
    </r>
    <phoneticPr fontId="40" type="noConversion"/>
  </si>
  <si>
    <t>1|4</t>
    <phoneticPr fontId="40" type="noConversion"/>
  </si>
  <si>
    <t>1#3</t>
    <phoneticPr fontId="40" type="noConversion"/>
  </si>
  <si>
    <t>1#3</t>
    <phoneticPr fontId="40" type="noConversion"/>
  </si>
  <si>
    <t>单体+dot</t>
    <phoneticPr fontId="40" type="noConversion"/>
  </si>
  <si>
    <t>三人</t>
    <phoneticPr fontId="40" type="noConversion"/>
  </si>
  <si>
    <t>单体+群体</t>
    <phoneticPr fontId="40" type="noConversion"/>
  </si>
  <si>
    <t>单体+三人</t>
    <phoneticPr fontId="40" type="noConversion"/>
  </si>
  <si>
    <t>三人+群体</t>
    <phoneticPr fontId="40" type="noConversion"/>
  </si>
  <si>
    <t>三人+禁疗</t>
    <phoneticPr fontId="40" type="noConversion"/>
  </si>
  <si>
    <t>1#3</t>
    <phoneticPr fontId="40" type="noConversion"/>
  </si>
  <si>
    <t>1#3|4#4</t>
    <phoneticPr fontId="40" type="noConversion"/>
  </si>
  <si>
    <t>2#4</t>
    <phoneticPr fontId="40" type="noConversion"/>
  </si>
  <si>
    <t>1|4</t>
    <phoneticPr fontId="40" type="noConversion"/>
  </si>
  <si>
    <t>单体+群减施法</t>
    <phoneticPr fontId="40" type="noConversion"/>
  </si>
  <si>
    <t>单体+单加施法</t>
    <phoneticPr fontId="40" type="noConversion"/>
  </si>
  <si>
    <t>单体+群加施法</t>
    <phoneticPr fontId="40" type="noConversion"/>
  </si>
  <si>
    <t>1#4</t>
    <phoneticPr fontId="40" type="noConversion"/>
  </si>
  <si>
    <t>1#16</t>
    <phoneticPr fontId="40" type="noConversion"/>
  </si>
  <si>
    <t>造成[a]*[b]%的伤害（真实伤害）（目标最大生命值伤害总上限为施法者2.5倍攻击）</t>
    <phoneticPr fontId="40" type="noConversion"/>
  </si>
  <si>
    <t>1#4</t>
    <phoneticPr fontId="40" type="noConversion"/>
  </si>
  <si>
    <t>0.72#1</t>
    <phoneticPr fontId="40" type="noConversion"/>
  </si>
  <si>
    <t>福利怪</t>
    <phoneticPr fontId="40" type="noConversion"/>
  </si>
  <si>
    <r>
      <t>0</t>
    </r>
    <r>
      <rPr>
        <sz val="9"/>
        <color theme="1"/>
        <rFont val="微软雅黑"/>
        <family val="2"/>
        <charset val="134"/>
      </rPr>
      <t>.48</t>
    </r>
    <r>
      <rPr>
        <sz val="9"/>
        <color theme="1"/>
        <rFont val="微软雅黑"/>
        <family val="2"/>
        <charset val="134"/>
      </rPr>
      <t>#2|1#4#10</t>
    </r>
    <phoneticPr fontId="40" type="noConversion"/>
  </si>
  <si>
    <t>3#3#0.48#1|1#4#10</t>
    <phoneticPr fontId="40" type="noConversion"/>
  </si>
  <si>
    <t>3#3#0.48#1</t>
    <phoneticPr fontId="40" type="noConversion"/>
  </si>
  <si>
    <t>0.45#1|0.3#1#2</t>
  </si>
  <si>
    <t>1.1#1#12#0.2#3</t>
  </si>
  <si>
    <t>1|82|83</t>
  </si>
  <si>
    <t>1#1|0.3#10|1#2#4</t>
  </si>
  <si>
    <t>0.45#1|0.6#3#8</t>
  </si>
  <si>
    <t>1|89#83</t>
  </si>
  <si>
    <t>2#45|24</t>
  </si>
  <si>
    <t>76#3</t>
  </si>
  <si>
    <t>1#1#1|0.6#1#4</t>
  </si>
  <si>
    <t>1#77</t>
  </si>
  <si>
    <t>1.5#1|0.5#1#3#0.3</t>
  </si>
  <si>
    <t>1#91#4</t>
  </si>
  <si>
    <t>1.08#2|0.7#1#0.35#2#6#3|14#0.15#6#3</t>
  </si>
  <si>
    <t>22|91</t>
  </si>
  <si>
    <t>0.55#2#1#0.3|1#1#0.4#2#6#3</t>
  </si>
  <si>
    <t>1|9</t>
  </si>
  <si>
    <t>1#2|12#0.5#20#0</t>
  </si>
  <si>
    <t>76|69</t>
  </si>
  <si>
    <t>5.5#2#1|0.15#13</t>
  </si>
  <si>
    <t>70|24</t>
  </si>
  <si>
    <t>0.54#2#0.6|12#0.2</t>
  </si>
  <si>
    <t>0.95#2#0.3#3#5</t>
  </si>
  <si>
    <t>0.65#2#0.3#5#0.3</t>
  </si>
  <si>
    <t>2#2#0.45#1#0.25#1#3#1</t>
  </si>
  <si>
    <t>4#4#0.5#1#0.3#1#3#1</t>
  </si>
  <si>
    <t>3#2#1</t>
  </si>
  <si>
    <t>1.2#1#1.5</t>
  </si>
  <si>
    <t>3#1#0.1</t>
  </si>
  <si>
    <t>1.2#2#1|1#0.04#0#1|9#0.02#0#1|0.7#0.1#10</t>
  </si>
  <si>
    <t>2|83|31</t>
  </si>
  <si>
    <t>0.89#2|12#0.16#6#0.1</t>
  </si>
  <si>
    <t>1|85</t>
  </si>
  <si>
    <t>1.15#2|12#0.1#4#7#0#1#7#0.1#1</t>
  </si>
  <si>
    <t>0.3#1|1#0.1#10#4</t>
  </si>
  <si>
    <t>0.88#1#10#0.8</t>
  </si>
  <si>
    <t>3#3#0.6#1#0.3#1#0.5</t>
  </si>
  <si>
    <t>0.3#1#0.1#3</t>
  </si>
  <si>
    <r>
      <t>0.4#2|0.5#8#0.3#5#3|1#0.</t>
    </r>
    <r>
      <rPr>
        <sz val="9"/>
        <color theme="1"/>
        <rFont val="微软雅黑"/>
        <family val="2"/>
        <charset val="134"/>
      </rPr>
      <t>4</t>
    </r>
    <phoneticPr fontId="40" type="noConversion"/>
  </si>
  <si>
    <t>1.2#2|1#1#2.5#6#2|1#2#4</t>
    <phoneticPr fontId="40" type="noConversion"/>
  </si>
  <si>
    <t>1#3</t>
    <phoneticPr fontId="40" type="noConversion"/>
  </si>
  <si>
    <t>2.16#1|0.5#4#1</t>
    <phoneticPr fontId="40" type="noConversion"/>
  </si>
  <si>
    <t>3#3#0.96#1</t>
    <phoneticPr fontId="40" type="noConversion"/>
  </si>
  <si>
    <t>2.08#1|3#0.2#1#4</t>
    <phoneticPr fontId="40" type="noConversion"/>
  </si>
  <si>
    <t>0.42#1|3#0.1#1#3</t>
    <phoneticPr fontId="40" type="noConversion"/>
  </si>
  <si>
    <t>3#3#0.32#1</t>
    <phoneticPr fontId="40" type="noConversion"/>
  </si>
  <si>
    <t>2.16#1|0.4#1#3|1#3#10</t>
    <phoneticPr fontId="40" type="noConversion"/>
  </si>
  <si>
    <t>0.96#1|2#0.2#5#4</t>
    <phoneticPr fontId="40" type="noConversion"/>
  </si>
  <si>
    <t>0.72#2|1#0.2#3#4</t>
    <phoneticPr fontId="40" type="noConversion"/>
  </si>
  <si>
    <t>1.2#1</t>
    <phoneticPr fontId="40" type="noConversion"/>
  </si>
  <si>
    <t>0.48#2|3#0.2#5#4</t>
    <phoneticPr fontId="40" type="noConversion"/>
  </si>
  <si>
    <t>1.44#2|2#0.1#10#4|3#0.1#10#4</t>
    <phoneticPr fontId="40" type="noConversion"/>
  </si>
  <si>
    <r>
      <t>3#3#0.24</t>
    </r>
    <r>
      <rPr>
        <sz val="9"/>
        <color theme="1"/>
        <rFont val="微软雅黑"/>
        <family val="2"/>
        <charset val="134"/>
      </rPr>
      <t>#1</t>
    </r>
    <phoneticPr fontId="40" type="noConversion"/>
  </si>
  <si>
    <r>
      <t>0.48</t>
    </r>
    <r>
      <rPr>
        <sz val="9"/>
        <color theme="1"/>
        <rFont val="微软雅黑"/>
        <family val="2"/>
        <charset val="134"/>
      </rPr>
      <t>#1</t>
    </r>
    <phoneticPr fontId="40" type="noConversion"/>
  </si>
  <si>
    <r>
      <t>0.32</t>
    </r>
    <r>
      <rPr>
        <sz val="9"/>
        <color theme="1"/>
        <rFont val="微软雅黑"/>
        <family val="2"/>
        <charset val="134"/>
      </rPr>
      <t>#1|3#0.1#1#</t>
    </r>
    <r>
      <rPr>
        <sz val="9"/>
        <color theme="1"/>
        <rFont val="微软雅黑"/>
        <family val="2"/>
        <charset val="134"/>
      </rPr>
      <t>4</t>
    </r>
    <phoneticPr fontId="40" type="noConversion"/>
  </si>
  <si>
    <t>0.48#1|2#0.2#5#4</t>
    <phoneticPr fontId="40" type="noConversion"/>
  </si>
  <si>
    <t>0.32#1|2#0.1#2#4</t>
    <phoneticPr fontId="40" type="noConversion"/>
  </si>
  <si>
    <t>0.18#1|2#0.1#2#3</t>
    <phoneticPr fontId="40" type="noConversion"/>
  </si>
  <si>
    <t>1.56#1|2#0.15#2#4</t>
    <phoneticPr fontId="40" type="noConversion"/>
  </si>
  <si>
    <t>0.36#1|2#0.15#2#4</t>
    <phoneticPr fontId="40" type="noConversion"/>
  </si>
  <si>
    <t>0.72#2#2#0.2</t>
    <phoneticPr fontId="40" type="noConversion"/>
  </si>
  <si>
    <t>1|24</t>
    <phoneticPr fontId="40" type="noConversion"/>
  </si>
  <si>
    <t>0.96#2|1#0.3</t>
    <phoneticPr fontId="40" type="noConversion"/>
  </si>
  <si>
    <t>3.6#1</t>
    <phoneticPr fontId="40" type="noConversion"/>
  </si>
  <si>
    <t>0.18#1|3#0.1#1#3</t>
    <phoneticPr fontId="40" type="noConversion"/>
  </si>
  <si>
    <t>1.16#2|2#0.1#2#10</t>
    <phoneticPr fontId="40" type="noConversion"/>
  </si>
  <si>
    <t>0.96#2#2#0.3|0.2#1#3</t>
    <phoneticPr fontId="40" type="noConversion"/>
  </si>
  <si>
    <t>2.16#2#0.2</t>
    <phoneticPr fontId="40" type="noConversion"/>
  </si>
  <si>
    <t>0.96#2|3#0.2#10#4|1#0.2#10#4</t>
    <phoneticPr fontId="40" type="noConversion"/>
  </si>
  <si>
    <t>1|85</t>
    <phoneticPr fontId="40" type="noConversion"/>
  </si>
  <si>
    <t>0.96#2|1#3#10#2#0.2#2#3#0.2#2</t>
    <phoneticPr fontId="40" type="noConversion"/>
  </si>
  <si>
    <t>0.72#2|1#0.2#5#4</t>
    <phoneticPr fontId="40" type="noConversion"/>
  </si>
  <si>
    <t>2|5#4</t>
    <phoneticPr fontId="40" type="noConversion"/>
  </si>
  <si>
    <t>0.96#2|1#0.25#5|6#0.3#5#1</t>
    <phoneticPr fontId="40" type="noConversion"/>
  </si>
  <si>
    <t>2#0.1#2#0</t>
    <phoneticPr fontId="40" type="noConversion"/>
  </si>
  <si>
    <t>3#5#0.18#1</t>
    <phoneticPr fontId="40" type="noConversion"/>
  </si>
  <si>
    <t>0.48#2|2#0.2#6#4|0.3#8#10#1</t>
    <phoneticPr fontId="40" type="noConversion"/>
  </si>
  <si>
    <t>0.72#2|4#0.2#4#4</t>
    <phoneticPr fontId="40" type="noConversion"/>
  </si>
  <si>
    <t>2.16#1#1#0.4|2#1#3</t>
    <phoneticPr fontId="40" type="noConversion"/>
  </si>
  <si>
    <r>
      <t>0.96#1|0.5</t>
    </r>
    <r>
      <rPr>
        <sz val="9"/>
        <color theme="1"/>
        <rFont val="微软雅黑"/>
        <family val="2"/>
        <charset val="134"/>
      </rPr>
      <t>#1#</t>
    </r>
    <r>
      <rPr>
        <sz val="9"/>
        <color theme="1"/>
        <rFont val="微软雅黑"/>
        <family val="2"/>
        <charset val="134"/>
      </rPr>
      <t>5</t>
    </r>
    <phoneticPr fontId="40" type="noConversion"/>
  </si>
  <si>
    <t>0.77#1|4#0.1#10#4|1#0.1#15#2</t>
    <phoneticPr fontId="40" type="noConversion"/>
  </si>
  <si>
    <t>0.72#1#1</t>
    <phoneticPr fontId="40" type="noConversion"/>
  </si>
  <si>
    <t>0.48#1|1#0.2#5</t>
    <phoneticPr fontId="40" type="noConversion"/>
  </si>
  <si>
    <t>3.6#2|1#0.9#10#4</t>
    <phoneticPr fontId="40" type="noConversion"/>
  </si>
  <si>
    <t>1.44#2|3#0.2#8#4|1#0.2#8#2</t>
    <phoneticPr fontId="40" type="noConversion"/>
  </si>
  <si>
    <t>0.72#1</t>
    <phoneticPr fontId="40" type="noConversion"/>
  </si>
  <si>
    <t>1.14#1|3#0.1#1#3</t>
    <phoneticPr fontId="40" type="noConversion"/>
  </si>
  <si>
    <t>0.72#1</t>
    <phoneticPr fontId="40" type="noConversion"/>
  </si>
  <si>
    <t>0.56#1|3#0.1#1#4</t>
    <phoneticPr fontId="40" type="noConversion"/>
  </si>
  <si>
    <t>3.6#1</t>
    <phoneticPr fontId="40" type="noConversion"/>
  </si>
  <si>
    <r>
      <t>0</t>
    </r>
    <r>
      <rPr>
        <sz val="9"/>
        <color theme="1"/>
        <rFont val="微软雅黑"/>
        <family val="2"/>
        <charset val="134"/>
      </rPr>
      <t>.24</t>
    </r>
    <r>
      <rPr>
        <sz val="9"/>
        <color theme="1"/>
        <rFont val="微软雅黑"/>
        <family val="2"/>
        <charset val="134"/>
      </rPr>
      <t>#2</t>
    </r>
    <phoneticPr fontId="40" type="noConversion"/>
  </si>
  <si>
    <r>
      <t>0</t>
    </r>
    <r>
      <rPr>
        <sz val="9"/>
        <color theme="1"/>
        <rFont val="微软雅黑"/>
        <family val="2"/>
        <charset val="134"/>
      </rPr>
      <t>.32</t>
    </r>
    <r>
      <rPr>
        <sz val="9"/>
        <color theme="1"/>
        <rFont val="微软雅黑"/>
        <family val="2"/>
        <charset val="134"/>
      </rPr>
      <t>#2|2#0.1#2#4</t>
    </r>
    <phoneticPr fontId="40" type="noConversion"/>
  </si>
  <si>
    <r>
      <t>2.16</t>
    </r>
    <r>
      <rPr>
        <sz val="9"/>
        <color theme="1"/>
        <rFont val="微软雅黑"/>
        <family val="2"/>
        <charset val="134"/>
      </rPr>
      <t>#2#0.</t>
    </r>
    <r>
      <rPr>
        <sz val="9"/>
        <color theme="1"/>
        <rFont val="微软雅黑"/>
        <family val="2"/>
        <charset val="134"/>
      </rPr>
      <t>1</t>
    </r>
    <phoneticPr fontId="40" type="noConversion"/>
  </si>
  <si>
    <t>0.72#1|0.5#1#3</t>
    <phoneticPr fontId="40" type="noConversion"/>
  </si>
  <si>
    <r>
      <t>2</t>
    </r>
    <r>
      <rPr>
        <sz val="9"/>
        <color theme="1"/>
        <rFont val="微软雅黑"/>
        <family val="2"/>
        <charset val="134"/>
      </rPr>
      <t>.16</t>
    </r>
    <r>
      <rPr>
        <sz val="9"/>
        <color theme="1"/>
        <rFont val="微软雅黑"/>
        <family val="2"/>
        <charset val="134"/>
      </rPr>
      <t>#2#0.05</t>
    </r>
    <phoneticPr fontId="40" type="noConversion"/>
  </si>
  <si>
    <r>
      <t>0.56</t>
    </r>
    <r>
      <rPr>
        <sz val="9"/>
        <color theme="1"/>
        <rFont val="微软雅黑"/>
        <family val="2"/>
        <charset val="134"/>
      </rPr>
      <t>#2|2#0.1#2#4</t>
    </r>
    <phoneticPr fontId="40" type="noConversion"/>
  </si>
  <si>
    <t>2.16#1</t>
    <phoneticPr fontId="40" type="noConversion"/>
  </si>
  <si>
    <t>0.96#1|0.5#1#2.5</t>
    <phoneticPr fontId="40" type="noConversion"/>
  </si>
  <si>
    <t>精英4-1事件3</t>
  </si>
  <si>
    <t>0.16#1|2#0.1#2#2|4#0.2#5#4</t>
    <phoneticPr fontId="40" type="noConversion"/>
  </si>
  <si>
    <t>0.32#1#0.5|3#0.1#1#4|4#0.1#5#2</t>
    <phoneticPr fontId="40" type="noConversion"/>
  </si>
  <si>
    <t>2.88#1|1#1#3</t>
    <phoneticPr fontId="40" type="noConversion"/>
  </si>
  <si>
    <t>1.44#2</t>
    <phoneticPr fontId="40" type="noConversion"/>
  </si>
  <si>
    <r>
      <t>2#</t>
    </r>
    <r>
      <rPr>
        <sz val="9"/>
        <color theme="1"/>
        <rFont val="微软雅黑"/>
        <family val="2"/>
        <charset val="134"/>
      </rPr>
      <t>3|</t>
    </r>
    <r>
      <rPr>
        <sz val="9"/>
        <color theme="1"/>
        <rFont val="微软雅黑"/>
        <family val="2"/>
        <charset val="134"/>
      </rPr>
      <t>24#8</t>
    </r>
    <phoneticPr fontId="40" type="noConversion"/>
  </si>
  <si>
    <t>1#4</t>
    <phoneticPr fontId="40" type="noConversion"/>
  </si>
  <si>
    <t>0.72#2|3#0.2#5#4</t>
    <phoneticPr fontId="40" type="noConversion"/>
  </si>
  <si>
    <t>2.88#2|0.8#2#5|1#2.5|1.5#1#3</t>
    <phoneticPr fontId="40" type="noConversion"/>
  </si>
  <si>
    <r>
      <t>2.6</t>
    </r>
    <r>
      <rPr>
        <sz val="9"/>
        <color theme="1"/>
        <rFont val="微软雅黑"/>
        <family val="2"/>
        <charset val="134"/>
      </rPr>
      <t>#1|3#0.</t>
    </r>
    <r>
      <rPr>
        <sz val="9"/>
        <color theme="1"/>
        <rFont val="微软雅黑"/>
        <family val="2"/>
        <charset val="134"/>
      </rPr>
      <t>2</t>
    </r>
    <r>
      <rPr>
        <sz val="9"/>
        <color theme="1"/>
        <rFont val="微软雅黑"/>
        <family val="2"/>
        <charset val="134"/>
      </rPr>
      <t>#1#</t>
    </r>
    <r>
      <rPr>
        <sz val="9"/>
        <color theme="1"/>
        <rFont val="微软雅黑"/>
        <family val="2"/>
        <charset val="134"/>
      </rPr>
      <t>5</t>
    </r>
    <phoneticPr fontId="40" type="noConversion"/>
  </si>
  <si>
    <t>1.44#2|0.3#1#4</t>
    <phoneticPr fontId="40" type="noConversion"/>
  </si>
  <si>
    <t>巨魔</t>
    <phoneticPr fontId="40" type="noConversion"/>
  </si>
  <si>
    <t>造成[a]%的[b]伤害，自身每种增益的每一层会提高此技能[c]%的伤害。【aoe】</t>
    <phoneticPr fontId="40" type="noConversion"/>
  </si>
  <si>
    <r>
      <t>2</t>
    </r>
    <r>
      <rPr>
        <sz val="9"/>
        <color theme="1"/>
        <rFont val="微软雅黑"/>
        <family val="2"/>
        <charset val="134"/>
      </rPr>
      <t>019/10/31修改特效</t>
    </r>
    <phoneticPr fontId="40" type="noConversion"/>
  </si>
  <si>
    <t>造成[a]%的[b]伤害，基于损失生命额外增加[c]%的技能伤害。【aoe】</t>
    <phoneticPr fontId="40" type="noConversion"/>
  </si>
  <si>
    <t>造成[a]%的[b]伤害，立即结算目标身上所有dot的剩余伤害。【aoe】</t>
    <phoneticPr fontId="40" type="noConversion"/>
  </si>
  <si>
    <t>造成[a]%的[b]伤害，附带持续伤害，每秒造成自身最大生命值[c]%的真实伤害，持续[d]秒。【aoe】</t>
    <phoneticPr fontId="40" type="noConversion"/>
  </si>
  <si>
    <t>1#13#4#4</t>
    <phoneticPr fontId="40" type="noConversion"/>
  </si>
  <si>
    <r>
      <t>1#</t>
    </r>
    <r>
      <rPr>
        <sz val="9"/>
        <color theme="1"/>
        <rFont val="微软雅黑"/>
        <family val="2"/>
        <charset val="134"/>
      </rPr>
      <t>13</t>
    </r>
    <phoneticPr fontId="40" type="noConversion"/>
  </si>
  <si>
    <t>2#13</t>
    <phoneticPr fontId="40" type="noConversion"/>
  </si>
  <si>
    <r>
      <t>1#</t>
    </r>
    <r>
      <rPr>
        <sz val="9"/>
        <color theme="1"/>
        <rFont val="微软雅黑"/>
        <family val="2"/>
        <charset val="134"/>
      </rPr>
      <t>13</t>
    </r>
    <phoneticPr fontId="40" type="noConversion"/>
  </si>
  <si>
    <r>
      <t>2#3</t>
    </r>
    <r>
      <rPr>
        <sz val="9"/>
        <color theme="1"/>
        <rFont val="微软雅黑"/>
        <family val="2"/>
        <charset val="134"/>
      </rPr>
      <t>#4</t>
    </r>
    <phoneticPr fontId="40" type="noConversion"/>
  </si>
  <si>
    <t>1#13</t>
    <phoneticPr fontId="40" type="noConversion"/>
  </si>
  <si>
    <t>1#3|4</t>
    <phoneticPr fontId="40" type="noConversion"/>
  </si>
  <si>
    <t>1#3|24</t>
    <phoneticPr fontId="40" type="noConversion"/>
  </si>
  <si>
    <r>
      <t>5</t>
    </r>
    <r>
      <rPr>
        <sz val="9"/>
        <color theme="1"/>
        <rFont val="微软雅黑"/>
        <family val="2"/>
        <charset val="134"/>
      </rPr>
      <t>7</t>
    </r>
    <r>
      <rPr>
        <sz val="9"/>
        <color theme="1"/>
        <rFont val="微软雅黑"/>
        <family val="2"/>
        <charset val="134"/>
      </rPr>
      <t>#13</t>
    </r>
    <phoneticPr fontId="40" type="noConversion"/>
  </si>
  <si>
    <t>24#3</t>
    <phoneticPr fontId="40" type="noConversion"/>
  </si>
  <si>
    <t>2#13</t>
    <phoneticPr fontId="40" type="noConversion"/>
  </si>
  <si>
    <t>2#83#4</t>
    <phoneticPr fontId="40" type="noConversion"/>
  </si>
  <si>
    <t>73|3</t>
    <phoneticPr fontId="40" type="noConversion"/>
  </si>
  <si>
    <r>
      <t>6#</t>
    </r>
    <r>
      <rPr>
        <sz val="9"/>
        <color theme="1"/>
        <rFont val="微软雅黑"/>
        <family val="2"/>
        <charset val="134"/>
      </rPr>
      <t>3</t>
    </r>
    <phoneticPr fontId="40" type="noConversion"/>
  </si>
  <si>
    <r>
      <t>83#</t>
    </r>
    <r>
      <rPr>
        <sz val="9"/>
        <color theme="1"/>
        <rFont val="微软雅黑"/>
        <family val="2"/>
        <charset val="134"/>
      </rPr>
      <t>70</t>
    </r>
    <phoneticPr fontId="40" type="noConversion"/>
  </si>
  <si>
    <t>1#83</t>
    <phoneticPr fontId="40" type="noConversion"/>
  </si>
  <si>
    <t>1|9|83#83</t>
    <phoneticPr fontId="40" type="noConversion"/>
  </si>
  <si>
    <t>83#1#13</t>
    <phoneticPr fontId="40" type="noConversion"/>
  </si>
  <si>
    <t>1#3</t>
    <phoneticPr fontId="40" type="noConversion"/>
  </si>
  <si>
    <t>1#13|83</t>
    <phoneticPr fontId="40" type="noConversion"/>
  </si>
  <si>
    <t>2#3|9</t>
    <phoneticPr fontId="40" type="noConversion"/>
  </si>
  <si>
    <r>
      <t>1#3#</t>
    </r>
    <r>
      <rPr>
        <sz val="9"/>
        <color theme="1"/>
        <rFont val="微软雅黑"/>
        <family val="2"/>
        <charset val="134"/>
      </rPr>
      <t>4</t>
    </r>
    <phoneticPr fontId="40" type="noConversion"/>
  </si>
  <si>
    <t>2#13</t>
    <phoneticPr fontId="40" type="noConversion"/>
  </si>
  <si>
    <t>2|24</t>
    <phoneticPr fontId="40" type="noConversion"/>
  </si>
  <si>
    <t>5#4|2#4</t>
    <phoneticPr fontId="40" type="noConversion"/>
  </si>
  <si>
    <t>83#57</t>
    <phoneticPr fontId="40" type="noConversion"/>
  </si>
  <si>
    <t>2#13#83</t>
    <phoneticPr fontId="40" type="noConversion"/>
  </si>
  <si>
    <t>25#2#13</t>
    <phoneticPr fontId="40" type="noConversion"/>
  </si>
  <si>
    <r>
      <t>2#13#8</t>
    </r>
    <r>
      <rPr>
        <sz val="9"/>
        <color theme="1"/>
        <rFont val="微软雅黑"/>
        <family val="2"/>
        <charset val="134"/>
      </rPr>
      <t>3</t>
    </r>
    <phoneticPr fontId="40" type="noConversion"/>
  </si>
  <si>
    <t>1#4</t>
    <phoneticPr fontId="40" type="noConversion"/>
  </si>
  <si>
    <t>1#4#3</t>
    <phoneticPr fontId="40" type="noConversion"/>
  </si>
  <si>
    <t>4#4#4#4</t>
    <phoneticPr fontId="40" type="noConversion"/>
  </si>
  <si>
    <t>1|83</t>
    <phoneticPr fontId="40" type="noConversion"/>
  </si>
  <si>
    <t>2|83</t>
    <phoneticPr fontId="40" type="noConversion"/>
  </si>
  <si>
    <t>2|83</t>
    <phoneticPr fontId="40" type="noConversion"/>
  </si>
  <si>
    <t>2|83</t>
    <phoneticPr fontId="40" type="noConversion"/>
  </si>
  <si>
    <t>1#83|4#4</t>
    <phoneticPr fontId="40" type="noConversion"/>
  </si>
  <si>
    <t>1#0.1#0#2|9#0.03#0#1|10#0.03#0#1|6#0.1#4#1</t>
    <phoneticPr fontId="40" type="noConversion"/>
  </si>
  <si>
    <t>5#5#0.45#1</t>
  </si>
  <si>
    <t>5#5#0.54#1</t>
  </si>
  <si>
    <t>5#5#0.72#1</t>
  </si>
  <si>
    <t>1#4</t>
    <phoneticPr fontId="40" type="noConversion"/>
  </si>
  <si>
    <t>1#4</t>
    <phoneticPr fontId="40" type="noConversion"/>
  </si>
  <si>
    <t>1#4#4</t>
    <phoneticPr fontId="40" type="noConversion"/>
  </si>
  <si>
    <t>2.2#1</t>
    <phoneticPr fontId="40" type="noConversion"/>
  </si>
  <si>
    <t>2.5#1</t>
    <phoneticPr fontId="40" type="noConversion"/>
  </si>
  <si>
    <t>3.6#1</t>
    <phoneticPr fontId="40" type="noConversion"/>
  </si>
  <si>
    <t>4.3#1</t>
    <phoneticPr fontId="40" type="noConversion"/>
  </si>
  <si>
    <t>5.4#1</t>
    <phoneticPr fontId="40" type="noConversion"/>
  </si>
  <si>
    <r>
      <t>1#</t>
    </r>
    <r>
      <rPr>
        <sz val="9"/>
        <color theme="1"/>
        <rFont val="微软雅黑"/>
        <family val="2"/>
        <charset val="134"/>
      </rPr>
      <t>3</t>
    </r>
    <phoneticPr fontId="40" type="noConversion"/>
  </si>
  <si>
    <t>2.4#2|0.8#1#3</t>
    <phoneticPr fontId="40" type="noConversion"/>
  </si>
  <si>
    <t>2.8#2|0.8#1#3</t>
    <phoneticPr fontId="40" type="noConversion"/>
  </si>
  <si>
    <t>4#2|0.8#1#3</t>
    <phoneticPr fontId="40" type="noConversion"/>
  </si>
  <si>
    <t>4.8#2|0.8#1#3</t>
    <phoneticPr fontId="40" type="noConversion"/>
  </si>
  <si>
    <t>6#2|0.8#1#3</t>
    <phoneticPr fontId="40" type="noConversion"/>
  </si>
  <si>
    <t>1|4#4</t>
    <phoneticPr fontId="40" type="noConversion"/>
  </si>
  <si>
    <t>1|24|24</t>
    <phoneticPr fontId="40" type="noConversion"/>
  </si>
  <si>
    <t>1.4#2|1#0.9|1#0.9</t>
    <phoneticPr fontId="40" type="noConversion"/>
  </si>
  <si>
    <t>1.7#2|1#1.1|1#1.1</t>
    <phoneticPr fontId="40" type="noConversion"/>
  </si>
  <si>
    <t>2.4#2|1#1.5|1#1.5</t>
    <phoneticPr fontId="40" type="noConversion"/>
  </si>
  <si>
    <t>2.9#2|1#1.8|1#1.8</t>
    <phoneticPr fontId="40" type="noConversion"/>
  </si>
  <si>
    <t>3.6#2|1#2.3|1#2.3</t>
    <phoneticPr fontId="40" type="noConversion"/>
  </si>
  <si>
    <r>
      <t>1|</t>
    </r>
    <r>
      <rPr>
        <sz val="9"/>
        <color theme="1"/>
        <rFont val="微软雅黑"/>
        <family val="2"/>
        <charset val="134"/>
      </rPr>
      <t>24</t>
    </r>
    <phoneticPr fontId="40" type="noConversion"/>
  </si>
  <si>
    <t>1.2#2|1#1.1#5#0.1</t>
    <phoneticPr fontId="40" type="noConversion"/>
  </si>
  <si>
    <t>1.7#2|1#1.5#5#0.1</t>
    <phoneticPr fontId="40" type="noConversion"/>
  </si>
  <si>
    <t>2#2|1#1.8#5#0.1</t>
    <phoneticPr fontId="40" type="noConversion"/>
  </si>
  <si>
    <t>2.6#2|1#2.3#5#0.1</t>
    <phoneticPr fontId="40" type="noConversion"/>
  </si>
  <si>
    <t>1.7#2|1#1.1#5#0.1</t>
    <phoneticPr fontId="40" type="noConversion"/>
  </si>
  <si>
    <t>1.9#2|1#1.2#5#0.1</t>
    <phoneticPr fontId="40" type="noConversion"/>
  </si>
  <si>
    <t>2.2#2|1#1.4#5#0.1</t>
    <phoneticPr fontId="40" type="noConversion"/>
  </si>
  <si>
    <t>2.9#2|1#1.8#5#0.1</t>
    <phoneticPr fontId="40" type="noConversion"/>
  </si>
  <si>
    <t>3.6#2|1#2.3#5#0.1</t>
    <phoneticPr fontId="40" type="noConversion"/>
  </si>
  <si>
    <r>
      <t>1#</t>
    </r>
    <r>
      <rPr>
        <sz val="9"/>
        <color theme="1"/>
        <rFont val="微软雅黑"/>
        <family val="2"/>
        <charset val="134"/>
      </rPr>
      <t>91|4</t>
    </r>
    <phoneticPr fontId="40" type="noConversion"/>
  </si>
  <si>
    <r>
      <t>1.2#1|1#1#0.12#2#10#5|1#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40" type="noConversion"/>
  </si>
  <si>
    <r>
      <t>1.4#1|1#1#0.14#2#10#5|1#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40" type="noConversion"/>
  </si>
  <si>
    <r>
      <t>2#1|1#1#0.2#2#10#5|1#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40" type="noConversion"/>
  </si>
  <si>
    <r>
      <t>2.4#1|1#1#0.24#2#10#5|1#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40" type="noConversion"/>
  </si>
  <si>
    <r>
      <t>3#1|1#1#0.3#2#10#5|1#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40" type="noConversion"/>
  </si>
  <si>
    <t>1#91|4#4</t>
    <phoneticPr fontId="40" type="noConversion"/>
  </si>
  <si>
    <r>
      <t>2.8#1|1#1#0.35#2#10#5|1#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40" type="noConversion"/>
  </si>
  <si>
    <r>
      <t>3.2#1|1#1#0.5#2#10#5|1#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40" type="noConversion"/>
  </si>
  <si>
    <r>
      <t>4.2#1|1#1#0.6#2#10#5|1#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40" type="noConversion"/>
  </si>
  <si>
    <r>
      <t>5.3#1|1#1#0.75#2#10#5|1#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40" type="noConversion"/>
  </si>
  <si>
    <t>1.4#2#0#0#10</t>
    <phoneticPr fontId="40" type="noConversion"/>
  </si>
  <si>
    <t>81|3</t>
  </si>
  <si>
    <t>7.2#1|0.5#6|6#0.6#6#1</t>
  </si>
  <si>
    <t>2.2#1|0.8#3#10</t>
    <phoneticPr fontId="40" type="noConversion"/>
  </si>
  <si>
    <t>2.5#1|0.8#3#10</t>
    <phoneticPr fontId="40" type="noConversion"/>
  </si>
  <si>
    <t>3.6#1|0.8#3#10</t>
    <phoneticPr fontId="40" type="noConversion"/>
  </si>
  <si>
    <t>4.3#1|0.8#3#10</t>
    <phoneticPr fontId="40" type="noConversion"/>
  </si>
  <si>
    <t>5.4#1|0.8#3#10</t>
    <phoneticPr fontId="40" type="noConversion"/>
  </si>
  <si>
    <t>2.2#1|0.6#3#10</t>
    <phoneticPr fontId="40" type="noConversion"/>
  </si>
  <si>
    <t>2.5#1|0.6#3#10</t>
    <phoneticPr fontId="40" type="noConversion"/>
  </si>
  <si>
    <t>3.6#1|0.6#3#10</t>
    <phoneticPr fontId="40" type="noConversion"/>
  </si>
  <si>
    <t>4.3#1|0.6#3#10</t>
    <phoneticPr fontId="40" type="noConversion"/>
  </si>
  <si>
    <t>5.4#1|0.6#3#10</t>
    <phoneticPr fontId="40" type="noConversion"/>
  </si>
  <si>
    <t>2.5#1#1#1.6#5|0.6#3#10</t>
    <phoneticPr fontId="40" type="noConversion"/>
  </si>
  <si>
    <t>3.6#1#1#2.3#5|0.6#3#10</t>
    <phoneticPr fontId="40" type="noConversion"/>
  </si>
  <si>
    <t>4.3#1#1#2.7#5|0.6#3#10</t>
    <phoneticPr fontId="40" type="noConversion"/>
  </si>
  <si>
    <t>5.4#1#1#3.4#5|0.6#3#10</t>
    <phoneticPr fontId="40" type="noConversion"/>
  </si>
  <si>
    <t>1|82#4</t>
    <phoneticPr fontId="40" type="noConversion"/>
  </si>
  <si>
    <t>1.1#2</t>
    <phoneticPr fontId="40" type="noConversion"/>
  </si>
  <si>
    <t>1.3#2</t>
    <phoneticPr fontId="40" type="noConversion"/>
  </si>
  <si>
    <t>1.8#2</t>
    <phoneticPr fontId="40" type="noConversion"/>
  </si>
  <si>
    <t>2.2#2</t>
    <phoneticPr fontId="40" type="noConversion"/>
  </si>
  <si>
    <t>2.7#2</t>
    <phoneticPr fontId="40" type="noConversion"/>
  </si>
  <si>
    <t>1.8#1|1#0.2#5#4</t>
    <phoneticPr fontId="40" type="noConversion"/>
  </si>
  <si>
    <t>1.1#1|1#0.2#5#4</t>
    <phoneticPr fontId="40" type="noConversion"/>
  </si>
  <si>
    <t>1.3#1|1#0.2#5#4</t>
    <phoneticPr fontId="40" type="noConversion"/>
  </si>
  <si>
    <t>2.2#1|1#0.2#5#4</t>
    <phoneticPr fontId="40" type="noConversion"/>
  </si>
  <si>
    <t>2.7#1|1#0.2#5#4</t>
    <phoneticPr fontId="40" type="noConversion"/>
  </si>
  <si>
    <t>91#1#25</t>
    <phoneticPr fontId="40" type="noConversion"/>
  </si>
  <si>
    <t>1#1#0.2#2#10#5|1.4#2|1#0.1#10</t>
    <phoneticPr fontId="40" type="noConversion"/>
  </si>
  <si>
    <t>1#1#0.2#2#10#5|2#2|1#0.1#10</t>
    <phoneticPr fontId="40" type="noConversion"/>
  </si>
  <si>
    <t>1#1#0.2#2#10#5|2.4#2|1#0.1#10</t>
    <phoneticPr fontId="40" type="noConversion"/>
  </si>
  <si>
    <t>1#1#0.2#2#10#5|3#2|1#0.1#10</t>
    <phoneticPr fontId="40" type="noConversion"/>
  </si>
  <si>
    <t>1#1#0.3#2#10#5|2.3#2|1#0.25#10</t>
    <phoneticPr fontId="40" type="noConversion"/>
  </si>
  <si>
    <t>1#1#0.3#2#10#5|2.6#2|1#0.25#10</t>
    <phoneticPr fontId="40" type="noConversion"/>
  </si>
  <si>
    <t>1#1#0.3#2#10#5|3#2|1#0.25#10</t>
    <phoneticPr fontId="40" type="noConversion"/>
  </si>
  <si>
    <t>1#1#0.3#2#10#5|4#2|1#0.25#10</t>
    <phoneticPr fontId="40" type="noConversion"/>
  </si>
  <si>
    <t>1#1#0.3#2#10#5|5#2|1#0.25#10</t>
    <phoneticPr fontId="40" type="noConversion"/>
  </si>
  <si>
    <t>2.2#2|1#1.5#10#0</t>
    <phoneticPr fontId="40" type="noConversion"/>
  </si>
  <si>
    <t>2.5#2|1#1.8#10#0</t>
    <phoneticPr fontId="40" type="noConversion"/>
  </si>
  <si>
    <t>3.6#2|1#2.5#10#0</t>
    <phoneticPr fontId="40" type="noConversion"/>
  </si>
  <si>
    <t>4.3#2|1#3#10#0</t>
    <phoneticPr fontId="40" type="noConversion"/>
  </si>
  <si>
    <t>5.4#2|1#3.8#10#0</t>
    <phoneticPr fontId="40" type="noConversion"/>
  </si>
  <si>
    <t>2.3#2|1#3.5</t>
    <phoneticPr fontId="40" type="noConversion"/>
  </si>
  <si>
    <t>2.7#2|1#4</t>
    <phoneticPr fontId="40" type="noConversion"/>
  </si>
  <si>
    <t>3.8#2|1#4.5</t>
    <phoneticPr fontId="40" type="noConversion"/>
  </si>
  <si>
    <t>4.6#2|1#6</t>
    <phoneticPr fontId="40" type="noConversion"/>
  </si>
  <si>
    <t>5.7#2|1#7.5</t>
    <phoneticPr fontId="40" type="noConversion"/>
  </si>
  <si>
    <t>5#5#1.4#1</t>
    <phoneticPr fontId="40" type="noConversion"/>
  </si>
  <si>
    <t>2.2#1|2#0.4#6#2|3#0.4#6#2</t>
    <phoneticPr fontId="40" type="noConversion"/>
  </si>
  <si>
    <t>5.4#1|2#0.8#6#2|3#0.8#6#2</t>
    <phoneticPr fontId="40" type="noConversion"/>
  </si>
  <si>
    <t>4.3#1|2#0.6#6#2|3#0.6#6#2</t>
    <phoneticPr fontId="40" type="noConversion"/>
  </si>
  <si>
    <t>3.6#1|2#0.6#6#2|3#0.6#6#2</t>
    <phoneticPr fontId="40" type="noConversion"/>
  </si>
  <si>
    <t>2.5#1|2#0.4#6#2|3#0.4#6#2</t>
    <phoneticPr fontId="40" type="noConversion"/>
  </si>
  <si>
    <t>2.2#1#1#1.4#5|0.6#3#10</t>
    <phoneticPr fontId="40" type="noConversion"/>
  </si>
  <si>
    <t>5.8#1|0.5#6|6#0.4#6#1</t>
    <phoneticPr fontId="40" type="noConversion"/>
  </si>
  <si>
    <t>4.3#1|0.5#6|6#0.4#6#1</t>
    <phoneticPr fontId="40" type="noConversion"/>
  </si>
  <si>
    <t>3.4#1|0.4#6|6#0.4#6#1</t>
    <phoneticPr fontId="40" type="noConversion"/>
  </si>
  <si>
    <t>3.8#1|0.4#6|6#0.4#6#1</t>
    <phoneticPr fontId="40" type="noConversion"/>
  </si>
  <si>
    <t>2.3#2|1#1#1.8#6#2|1#1#4</t>
    <phoneticPr fontId="40" type="noConversion"/>
  </si>
  <si>
    <t>2.6#2|1#1#2.1#6#2|1#1#4</t>
    <phoneticPr fontId="40" type="noConversion"/>
  </si>
  <si>
    <t>3.8#2|1#1#3#6#2|1#1#4</t>
    <phoneticPr fontId="40" type="noConversion"/>
  </si>
  <si>
    <t>4.8#2|1#1#3.6#6#2|1#1#4</t>
    <phoneticPr fontId="40" type="noConversion"/>
  </si>
  <si>
    <t>5.6#2|1#1#4.5#6#2|1#2#4</t>
    <phoneticPr fontId="40" type="noConversion"/>
  </si>
  <si>
    <t>2#4|24</t>
    <phoneticPr fontId="40" type="noConversion"/>
  </si>
  <si>
    <t>2#2#1.1#1#0.15#1#3#1</t>
    <phoneticPr fontId="40" type="noConversion"/>
  </si>
  <si>
    <t>2#2#1.3#1#0.15#1#3#1</t>
    <phoneticPr fontId="40" type="noConversion"/>
  </si>
  <si>
    <t>2#2#1.9#1#0.20#1#3#1</t>
    <phoneticPr fontId="40" type="noConversion"/>
  </si>
  <si>
    <t>2#2#2.3#1#0.20#1#3#1</t>
    <phoneticPr fontId="40" type="noConversion"/>
  </si>
  <si>
    <t>2#2#2.9#1#0.25#1#3#1</t>
    <phoneticPr fontId="40" type="noConversion"/>
  </si>
  <si>
    <t>4#4#2.3#1#0.25#1#3#1</t>
    <phoneticPr fontId="40" type="noConversion"/>
  </si>
  <si>
    <t>4#4#2.9#1#0.3#1#3#1</t>
    <phoneticPr fontId="40" type="noConversion"/>
  </si>
  <si>
    <t>4#4#1.7#1#0.2#1#3#1</t>
    <phoneticPr fontId="40" type="noConversion"/>
  </si>
  <si>
    <t>4#4#1.5#1#0.2#1#3#1</t>
    <phoneticPr fontId="40" type="noConversion"/>
  </si>
  <si>
    <t>4#4#1.3#1#0.2#1#3#1</t>
    <phoneticPr fontId="40" type="noConversion"/>
  </si>
  <si>
    <t>2.9#2#1</t>
    <phoneticPr fontId="40" type="noConversion"/>
  </si>
  <si>
    <t>3.4#2#1</t>
    <phoneticPr fontId="40" type="noConversion"/>
  </si>
  <si>
    <t>4.9#2#1</t>
    <phoneticPr fontId="40" type="noConversion"/>
  </si>
  <si>
    <t>5.9#2#1</t>
    <phoneticPr fontId="40" type="noConversion"/>
  </si>
  <si>
    <t>7.4#2#1</t>
    <phoneticPr fontId="40" type="noConversion"/>
  </si>
  <si>
    <t>2.3#1#1.5</t>
    <phoneticPr fontId="40" type="noConversion"/>
  </si>
  <si>
    <t>2.6#1#1.5</t>
    <phoneticPr fontId="40" type="noConversion"/>
  </si>
  <si>
    <t>3.8#1#1.5</t>
    <phoneticPr fontId="40" type="noConversion"/>
  </si>
  <si>
    <t>4.5#1#1.5</t>
    <phoneticPr fontId="40" type="noConversion"/>
  </si>
  <si>
    <t>5.6#1#1.5</t>
    <phoneticPr fontId="40" type="noConversion"/>
  </si>
  <si>
    <t>4.2#1#0.1</t>
    <phoneticPr fontId="40" type="noConversion"/>
  </si>
  <si>
    <t>4.8#1#0.1</t>
    <phoneticPr fontId="40" type="noConversion"/>
  </si>
  <si>
    <t>5.4#1#0.1</t>
    <phoneticPr fontId="40" type="noConversion"/>
  </si>
  <si>
    <t>7.2#1#0.1</t>
    <phoneticPr fontId="40" type="noConversion"/>
  </si>
  <si>
    <t>9#1#0.1</t>
    <phoneticPr fontId="40" type="noConversion"/>
  </si>
  <si>
    <t>2.3#2#1|1#0.05#0#2|9#0.05#0#1|0.7#0.25#10</t>
    <phoneticPr fontId="40" type="noConversion"/>
  </si>
  <si>
    <t>2.6#2#1|1#0.05#0#2|9#0.05#0#1|0.7#0.25#10</t>
    <phoneticPr fontId="40" type="noConversion"/>
  </si>
  <si>
    <t>3.8#2#1|1#0.1#0#2|9#0.05#0#1|0.7#0.25#10</t>
    <phoneticPr fontId="40" type="noConversion"/>
  </si>
  <si>
    <t>4.5#2#1|1#0.1#0#2|9#0.05#0#1|0.7#0.25#10</t>
    <phoneticPr fontId="40" type="noConversion"/>
  </si>
  <si>
    <t>5.6#2#1|1#0.1#0#2|9#0.05#0#1|0.7#0.15#10</t>
    <phoneticPr fontId="40" type="noConversion"/>
  </si>
  <si>
    <t>2.2#2#0.1</t>
    <phoneticPr fontId="40" type="noConversion"/>
  </si>
  <si>
    <t>2.6#2#0.1</t>
    <phoneticPr fontId="40" type="noConversion"/>
  </si>
  <si>
    <t>2.9#2#0.1</t>
    <phoneticPr fontId="40" type="noConversion"/>
  </si>
  <si>
    <t>3.8#2#0.1</t>
    <phoneticPr fontId="40" type="noConversion"/>
  </si>
  <si>
    <t>4.8#2#0.1</t>
    <phoneticPr fontId="40" type="noConversion"/>
  </si>
  <si>
    <t>a[float],b[伤害类型],c[int]</t>
    <phoneticPr fontId="40" type="noConversion"/>
  </si>
  <si>
    <r>
      <t>2019/12/28</t>
    </r>
    <r>
      <rPr>
        <sz val="9"/>
        <color theme="1"/>
        <rFont val="微软雅黑"/>
        <family val="2"/>
        <charset val="134"/>
      </rPr>
      <t>修改特效</t>
    </r>
    <phoneticPr fontId="40" type="noConversion"/>
  </si>
  <si>
    <t>造成[a]%的[b]伤害，[c]的概率附加一层增伤印记，最大[d]层。目标身上每层印记增加此技能[e]%的伤害。（减益印记，不可驱散）</t>
    <phoneticPr fontId="40" type="noConversion"/>
  </si>
  <si>
    <t>造成[a]%的[b]伤害，为自己施加一层印记，最大[c]层。（增益印记，不可驱散）（与95使用同一个印记）</t>
    <phoneticPr fontId="40" type="noConversion"/>
  </si>
  <si>
    <t>造成[a]%的[b]伤害，自身每层印记增加此技能[c]%的伤害。（增益印记，不可驱散）（与94使用同一个印记）</t>
    <phoneticPr fontId="40" type="noConversion"/>
  </si>
  <si>
    <t>2.2#1#5</t>
    <phoneticPr fontId="40" type="noConversion"/>
  </si>
  <si>
    <t>2.5#1#5</t>
    <phoneticPr fontId="40" type="noConversion"/>
  </si>
  <si>
    <t>3.6#1#5</t>
    <phoneticPr fontId="40" type="noConversion"/>
  </si>
  <si>
    <t>4.3#1#5</t>
    <phoneticPr fontId="40" type="noConversion"/>
  </si>
  <si>
    <t>5.3#1#5</t>
    <phoneticPr fontId="40" type="noConversion"/>
  </si>
  <si>
    <t>施加[a]的[b]%护盾，持续[c]秒。护盾被击破时，对击破者造成自身最大生命值[d]%的伤害。</t>
    <phoneticPr fontId="40" type="noConversion"/>
  </si>
  <si>
    <t>3.5#1#0.1</t>
    <phoneticPr fontId="40" type="noConversion"/>
  </si>
  <si>
    <t>4#1#0.1</t>
    <phoneticPr fontId="40" type="noConversion"/>
  </si>
  <si>
    <t>4.5#1#0.1</t>
    <phoneticPr fontId="40" type="noConversion"/>
  </si>
  <si>
    <t>6#1#0.1</t>
    <phoneticPr fontId="40" type="noConversion"/>
  </si>
  <si>
    <t>7.5#1#0.1</t>
    <phoneticPr fontId="40" type="noConversion"/>
  </si>
  <si>
    <t>1.3#1|0.4#1#2</t>
    <phoneticPr fontId="40" type="noConversion"/>
  </si>
  <si>
    <t>1.5#1|0.4#1#2</t>
    <phoneticPr fontId="40" type="noConversion"/>
  </si>
  <si>
    <t>2.6#1|0.6#1#2</t>
    <phoneticPr fontId="40" type="noConversion"/>
  </si>
  <si>
    <t>3#1|6#0.4#6#1</t>
    <phoneticPr fontId="40" type="noConversion"/>
  </si>
  <si>
    <t>3.5#1|6#0.4#6#1</t>
    <phoneticPr fontId="40" type="noConversion"/>
  </si>
  <si>
    <t>5.2#1|6#0.4#6#1</t>
    <phoneticPr fontId="40" type="noConversion"/>
  </si>
  <si>
    <t>1.6#1|1#1#0.1#2#10#5</t>
    <phoneticPr fontId="40" type="noConversion"/>
  </si>
  <si>
    <t>1.9#1|1#1#0.1#2#10#5</t>
    <phoneticPr fontId="40" type="noConversion"/>
  </si>
  <si>
    <t>3.2#1|1#1#0.1#2#10#5</t>
    <phoneticPr fontId="40" type="noConversion"/>
  </si>
  <si>
    <t>1|3</t>
    <phoneticPr fontId="40" type="noConversion"/>
  </si>
  <si>
    <t>1|4#4</t>
    <phoneticPr fontId="40" type="noConversion"/>
  </si>
  <si>
    <t>1.9#1|0.8#3#10</t>
    <phoneticPr fontId="40" type="noConversion"/>
  </si>
  <si>
    <t>3.2#1|0.8#3#10</t>
    <phoneticPr fontId="40" type="noConversion"/>
  </si>
  <si>
    <t>5.2#1|2#0.4#5#2|3#0.4#5#2</t>
    <phoneticPr fontId="40" type="noConversion"/>
  </si>
  <si>
    <t>3.5#1|2#0.2#5#2|3#0.2#5#2</t>
    <phoneticPr fontId="40" type="noConversion"/>
  </si>
  <si>
    <t>3#1|2#0.2#5#2|3#0.2#5#2</t>
    <phoneticPr fontId="40" type="noConversion"/>
  </si>
  <si>
    <t>1.9#2|1#1#0.4#10#5</t>
    <phoneticPr fontId="40" type="noConversion"/>
  </si>
  <si>
    <t>3.2#2|1#1#0.6#10#5</t>
    <phoneticPr fontId="40" type="noConversion"/>
  </si>
  <si>
    <t>1.6#2|0.5#3#0.2#1#10#5</t>
    <phoneticPr fontId="40" type="noConversion"/>
  </si>
  <si>
    <t>1.9#2|0.5#3#0.2#1#10#5</t>
    <phoneticPr fontId="40" type="noConversion"/>
  </si>
  <si>
    <t>3.2#2|1#3#0.2#1#10#5</t>
    <phoneticPr fontId="40" type="noConversion"/>
  </si>
  <si>
    <t>2.1#2|0.8#3#0.2#1#10#5</t>
    <phoneticPr fontId="40" type="noConversion"/>
  </si>
  <si>
    <t>2.4#2|0.8#3#0.2#1#10#5</t>
    <phoneticPr fontId="40" type="noConversion"/>
  </si>
  <si>
    <t>4.1#2|1#3#0.2#1#10#5</t>
    <phoneticPr fontId="40" type="noConversion"/>
  </si>
  <si>
    <t>2.1#1|1#14#0.4#6#3</t>
    <phoneticPr fontId="40" type="noConversion"/>
  </si>
  <si>
    <t>2.4#1|1#14#0.4#6#3</t>
    <phoneticPr fontId="40" type="noConversion"/>
  </si>
  <si>
    <t>4.1#1|1#14#0.6#6#3</t>
    <phoneticPr fontId="40" type="noConversion"/>
  </si>
  <si>
    <t>1.6#1|0.5#14#0.3#5#3</t>
    <phoneticPr fontId="40" type="noConversion"/>
  </si>
  <si>
    <t>1.9#1|0.5#14#0.3#5#3</t>
    <phoneticPr fontId="40" type="noConversion"/>
  </si>
  <si>
    <t>3.2#1|1#14#0.3#5#3</t>
    <phoneticPr fontId="40" type="noConversion"/>
  </si>
  <si>
    <t>1.6#2|1#1.2|1#1#4</t>
    <phoneticPr fontId="40" type="noConversion"/>
  </si>
  <si>
    <t>1.9#2|1#1.4|1#1#4</t>
    <phoneticPr fontId="40" type="noConversion"/>
  </si>
  <si>
    <t>3.2#2|1#2.4|1#1#4</t>
    <phoneticPr fontId="40" type="noConversion"/>
  </si>
  <si>
    <t>1.5#2|1#1#4</t>
    <phoneticPr fontId="40" type="noConversion"/>
  </si>
  <si>
    <t>1.7#2|1#1#4</t>
    <phoneticPr fontId="40" type="noConversion"/>
  </si>
  <si>
    <t>2.6#2|1#1#4</t>
    <phoneticPr fontId="40" type="noConversion"/>
  </si>
  <si>
    <t>1.6#1|2#0.2#5#2|3#0.2#5#2</t>
    <phoneticPr fontId="40" type="noConversion"/>
  </si>
  <si>
    <t>1.9#1|2#0.2#5#2|3#0.2#5#2</t>
    <phoneticPr fontId="40" type="noConversion"/>
  </si>
  <si>
    <t>3.2#1|2#0.3#5#2|3#0.3#5#2</t>
    <phoneticPr fontId="40" type="noConversion"/>
  </si>
  <si>
    <t>1.4#2</t>
    <phoneticPr fontId="40" type="noConversion"/>
  </si>
  <si>
    <t>1.7#2</t>
    <phoneticPr fontId="40" type="noConversion"/>
  </si>
  <si>
    <t>2.9#2</t>
    <phoneticPr fontId="40" type="noConversion"/>
  </si>
  <si>
    <t>1.7#2</t>
    <phoneticPr fontId="40" type="noConversion"/>
  </si>
  <si>
    <t>1.9#2</t>
    <phoneticPr fontId="40" type="noConversion"/>
  </si>
  <si>
    <t>2.9#2</t>
    <phoneticPr fontId="40" type="noConversion"/>
  </si>
  <si>
    <t>1|4</t>
    <phoneticPr fontId="40" type="noConversion"/>
  </si>
  <si>
    <t>3#1|1#0.25#6#2</t>
    <phoneticPr fontId="40" type="noConversion"/>
  </si>
  <si>
    <t>3.5#1|1#0.25#6#2</t>
    <phoneticPr fontId="40" type="noConversion"/>
  </si>
  <si>
    <t>5.2#1|1#0.25#6#2</t>
    <phoneticPr fontId="40" type="noConversion"/>
  </si>
  <si>
    <t>2.4#2</t>
    <phoneticPr fontId="40" type="noConversion"/>
  </si>
  <si>
    <t>2.8#2</t>
    <phoneticPr fontId="40" type="noConversion"/>
  </si>
  <si>
    <t>4.1#2</t>
    <phoneticPr fontId="40" type="noConversion"/>
  </si>
  <si>
    <t>0.8#2|0.5#3#0.2#10#4</t>
    <phoneticPr fontId="40" type="noConversion"/>
  </si>
  <si>
    <t>0.9#2|0.5#3#0.2#10#4</t>
    <phoneticPr fontId="40" type="noConversion"/>
  </si>
  <si>
    <t>1.6#2|0.5#3#0.2#10#4</t>
    <phoneticPr fontId="40" type="noConversion"/>
  </si>
  <si>
    <t>6#0.5#2</t>
    <phoneticPr fontId="40" type="noConversion"/>
  </si>
  <si>
    <r>
      <t>6#0.</t>
    </r>
    <r>
      <rPr>
        <sz val="9"/>
        <color theme="1"/>
        <rFont val="微软雅黑"/>
        <family val="2"/>
        <charset val="134"/>
      </rPr>
      <t>6</t>
    </r>
    <r>
      <rPr>
        <sz val="9"/>
        <color theme="1"/>
        <rFont val="微软雅黑"/>
        <family val="2"/>
        <charset val="134"/>
      </rPr>
      <t>#2</t>
    </r>
    <phoneticPr fontId="40" type="noConversion"/>
  </si>
  <si>
    <t>3#0.5#2</t>
    <phoneticPr fontId="40" type="noConversion"/>
  </si>
  <si>
    <t>3#0.6#2</t>
    <phoneticPr fontId="40" type="noConversion"/>
  </si>
  <si>
    <r>
      <t>3#</t>
    </r>
    <r>
      <rPr>
        <sz val="9"/>
        <color theme="1"/>
        <rFont val="微软雅黑"/>
        <family val="2"/>
        <charset val="134"/>
      </rPr>
      <t>1.1</t>
    </r>
    <r>
      <rPr>
        <sz val="9"/>
        <color theme="1"/>
        <rFont val="微软雅黑"/>
        <family val="2"/>
        <charset val="134"/>
      </rPr>
      <t>#2</t>
    </r>
    <phoneticPr fontId="40" type="noConversion"/>
  </si>
  <si>
    <r>
      <t>6#0.9</t>
    </r>
    <r>
      <rPr>
        <sz val="9"/>
        <color theme="1"/>
        <rFont val="微软雅黑"/>
        <family val="2"/>
        <charset val="134"/>
      </rPr>
      <t>#2</t>
    </r>
    <phoneticPr fontId="40" type="noConversion"/>
  </si>
  <si>
    <t>3#3#1#1|0.5#0.3#8#15#1</t>
    <phoneticPr fontId="40" type="noConversion"/>
  </si>
  <si>
    <t>3#3#1.2#1|0.5#0.3#8#15#1</t>
    <phoneticPr fontId="40" type="noConversion"/>
  </si>
  <si>
    <t>3#3#1.7#1|1#0.3#8#15#1</t>
    <phoneticPr fontId="40" type="noConversion"/>
  </si>
  <si>
    <t>1.6#1</t>
    <phoneticPr fontId="40" type="noConversion"/>
  </si>
  <si>
    <t>1.9#1</t>
    <phoneticPr fontId="40" type="noConversion"/>
  </si>
  <si>
    <r>
      <t>3</t>
    </r>
    <r>
      <rPr>
        <sz val="9"/>
        <color theme="1"/>
        <rFont val="微软雅黑"/>
        <family val="2"/>
        <charset val="134"/>
      </rPr>
      <t>.2</t>
    </r>
    <r>
      <rPr>
        <sz val="9"/>
        <color theme="1"/>
        <rFont val="微软雅黑"/>
        <family val="2"/>
        <charset val="134"/>
      </rPr>
      <t>#1</t>
    </r>
    <phoneticPr fontId="40" type="noConversion"/>
  </si>
  <si>
    <t>1.3#1#1</t>
    <phoneticPr fontId="40" type="noConversion"/>
  </si>
  <si>
    <t>1.5#1#1</t>
    <phoneticPr fontId="40" type="noConversion"/>
  </si>
  <si>
    <r>
      <t>2</t>
    </r>
    <r>
      <rPr>
        <sz val="9"/>
        <color theme="1"/>
        <rFont val="微软雅黑"/>
        <family val="2"/>
        <charset val="134"/>
      </rPr>
      <t>.6</t>
    </r>
    <r>
      <rPr>
        <sz val="9"/>
        <color theme="1"/>
        <rFont val="微软雅黑"/>
        <family val="2"/>
        <charset val="134"/>
      </rPr>
      <t>#1#1</t>
    </r>
    <phoneticPr fontId="40" type="noConversion"/>
  </si>
  <si>
    <t>1.5#1#1#0.6#1#3</t>
    <phoneticPr fontId="40" type="noConversion"/>
  </si>
  <si>
    <t>1.7#1#1#0.6#1#3</t>
    <phoneticPr fontId="40" type="noConversion"/>
  </si>
  <si>
    <t>2.6#1#1#1#1#3</t>
    <phoneticPr fontId="40" type="noConversion"/>
  </si>
  <si>
    <t>1|4|4</t>
    <phoneticPr fontId="40" type="noConversion"/>
  </si>
  <si>
    <t>1|4</t>
    <phoneticPr fontId="40" type="noConversion"/>
  </si>
  <si>
    <t>1.6#1|6#0.1#5#1</t>
    <phoneticPr fontId="40" type="noConversion"/>
  </si>
  <si>
    <t>1.9#1|6#0.1#5#1</t>
    <phoneticPr fontId="40" type="noConversion"/>
  </si>
  <si>
    <t>3#1|6#0.2#6#1|6#0.2#6#1</t>
    <phoneticPr fontId="40" type="noConversion"/>
  </si>
  <si>
    <r>
      <t>3.5</t>
    </r>
    <r>
      <rPr>
        <sz val="9"/>
        <color theme="1"/>
        <rFont val="微软雅黑"/>
        <family val="2"/>
        <charset val="134"/>
      </rPr>
      <t>#1|6#0.</t>
    </r>
    <r>
      <rPr>
        <sz val="9"/>
        <color theme="1"/>
        <rFont val="微软雅黑"/>
        <family val="2"/>
        <charset val="134"/>
      </rPr>
      <t>2</t>
    </r>
    <r>
      <rPr>
        <sz val="9"/>
        <color theme="1"/>
        <rFont val="微软雅黑"/>
        <family val="2"/>
        <charset val="134"/>
      </rPr>
      <t>#</t>
    </r>
    <r>
      <rPr>
        <sz val="9"/>
        <color theme="1"/>
        <rFont val="微软雅黑"/>
        <family val="2"/>
        <charset val="134"/>
      </rPr>
      <t>6</t>
    </r>
    <r>
      <rPr>
        <sz val="9"/>
        <color theme="1"/>
        <rFont val="微软雅黑"/>
        <family val="2"/>
        <charset val="134"/>
      </rPr>
      <t>#1|6#0.</t>
    </r>
    <r>
      <rPr>
        <sz val="9"/>
        <color theme="1"/>
        <rFont val="微软雅黑"/>
        <family val="2"/>
        <charset val="134"/>
      </rPr>
      <t>2</t>
    </r>
    <r>
      <rPr>
        <sz val="9"/>
        <color theme="1"/>
        <rFont val="微软雅黑"/>
        <family val="2"/>
        <charset val="134"/>
      </rPr>
      <t>#</t>
    </r>
    <r>
      <rPr>
        <sz val="9"/>
        <color theme="1"/>
        <rFont val="微软雅黑"/>
        <family val="2"/>
        <charset val="134"/>
      </rPr>
      <t>6</t>
    </r>
    <r>
      <rPr>
        <sz val="9"/>
        <color theme="1"/>
        <rFont val="微软雅黑"/>
        <family val="2"/>
        <charset val="134"/>
      </rPr>
      <t>#1</t>
    </r>
    <phoneticPr fontId="40" type="noConversion"/>
  </si>
  <si>
    <r>
      <t>5.2</t>
    </r>
    <r>
      <rPr>
        <sz val="9"/>
        <color theme="1"/>
        <rFont val="微软雅黑"/>
        <family val="2"/>
        <charset val="134"/>
      </rPr>
      <t>#1|6#0.</t>
    </r>
    <r>
      <rPr>
        <sz val="9"/>
        <color theme="1"/>
        <rFont val="微软雅黑"/>
        <family val="2"/>
        <charset val="134"/>
      </rPr>
      <t>3</t>
    </r>
    <r>
      <rPr>
        <sz val="9"/>
        <color theme="1"/>
        <rFont val="微软雅黑"/>
        <family val="2"/>
        <charset val="134"/>
      </rPr>
      <t>#</t>
    </r>
    <r>
      <rPr>
        <sz val="9"/>
        <color theme="1"/>
        <rFont val="微软雅黑"/>
        <family val="2"/>
        <charset val="134"/>
      </rPr>
      <t>6</t>
    </r>
    <r>
      <rPr>
        <sz val="9"/>
        <color theme="1"/>
        <rFont val="微软雅黑"/>
        <family val="2"/>
        <charset val="134"/>
      </rPr>
      <t>#1|6#0.</t>
    </r>
    <r>
      <rPr>
        <sz val="9"/>
        <color theme="1"/>
        <rFont val="微软雅黑"/>
        <family val="2"/>
        <charset val="134"/>
      </rPr>
      <t>3</t>
    </r>
    <r>
      <rPr>
        <sz val="9"/>
        <color theme="1"/>
        <rFont val="微软雅黑"/>
        <family val="2"/>
        <charset val="134"/>
      </rPr>
      <t>#</t>
    </r>
    <r>
      <rPr>
        <sz val="9"/>
        <color theme="1"/>
        <rFont val="微软雅黑"/>
        <family val="2"/>
        <charset val="134"/>
      </rPr>
      <t>6</t>
    </r>
    <r>
      <rPr>
        <sz val="9"/>
        <color theme="1"/>
        <rFont val="微软雅黑"/>
        <family val="2"/>
        <charset val="134"/>
      </rPr>
      <t>#1</t>
    </r>
    <phoneticPr fontId="40" type="noConversion"/>
  </si>
  <si>
    <t>2.4#1</t>
    <phoneticPr fontId="40" type="noConversion"/>
  </si>
  <si>
    <r>
      <t>2</t>
    </r>
    <r>
      <rPr>
        <sz val="9"/>
        <color theme="1"/>
        <rFont val="微软雅黑"/>
        <family val="2"/>
        <charset val="134"/>
      </rPr>
      <t>.8</t>
    </r>
    <r>
      <rPr>
        <sz val="9"/>
        <color theme="1"/>
        <rFont val="微软雅黑"/>
        <family val="2"/>
        <charset val="134"/>
      </rPr>
      <t>#1</t>
    </r>
    <phoneticPr fontId="40" type="noConversion"/>
  </si>
  <si>
    <r>
      <t>4</t>
    </r>
    <r>
      <rPr>
        <sz val="9"/>
        <color theme="1"/>
        <rFont val="微软雅黑"/>
        <family val="2"/>
        <charset val="134"/>
      </rPr>
      <t>.1</t>
    </r>
    <r>
      <rPr>
        <sz val="9"/>
        <color theme="1"/>
        <rFont val="微软雅黑"/>
        <family val="2"/>
        <charset val="134"/>
      </rPr>
      <t>#1</t>
    </r>
    <phoneticPr fontId="40" type="noConversion"/>
  </si>
  <si>
    <t>1.6#1|0.8#3#10</t>
    <phoneticPr fontId="40" type="noConversion"/>
  </si>
  <si>
    <t>1#3</t>
    <phoneticPr fontId="40" type="noConversion"/>
  </si>
  <si>
    <t>1.6#1|1#3#10</t>
    <phoneticPr fontId="40" type="noConversion"/>
  </si>
  <si>
    <t>1.9#1|1#3#10</t>
    <phoneticPr fontId="40" type="noConversion"/>
  </si>
  <si>
    <t>3.2#1|1#3#10</t>
    <phoneticPr fontId="40" type="noConversion"/>
  </si>
  <si>
    <t>1.6#1#0.3#9#1#0</t>
    <phoneticPr fontId="40" type="noConversion"/>
  </si>
  <si>
    <t>1.9#1#0.3#9#1#0</t>
    <phoneticPr fontId="40" type="noConversion"/>
  </si>
  <si>
    <t>3.2#1#0.5#9#1#0</t>
    <phoneticPr fontId="40" type="noConversion"/>
  </si>
  <si>
    <t>1.6#1</t>
    <phoneticPr fontId="40" type="noConversion"/>
  </si>
  <si>
    <t>1.9#1</t>
    <phoneticPr fontId="40" type="noConversion"/>
  </si>
  <si>
    <r>
      <t>3</t>
    </r>
    <r>
      <rPr>
        <sz val="9"/>
        <color theme="1"/>
        <rFont val="微软雅黑"/>
        <family val="2"/>
        <charset val="134"/>
      </rPr>
      <t>.2</t>
    </r>
    <r>
      <rPr>
        <sz val="9"/>
        <color theme="1"/>
        <rFont val="微软雅黑"/>
        <family val="2"/>
        <charset val="134"/>
      </rPr>
      <t>#1</t>
    </r>
    <phoneticPr fontId="40" type="noConversion"/>
  </si>
  <si>
    <t>2.4#1|1#0.2#6#4</t>
    <phoneticPr fontId="40" type="noConversion"/>
  </si>
  <si>
    <r>
      <t>2.8#1|1#0.2</t>
    </r>
    <r>
      <rPr>
        <sz val="9"/>
        <color theme="1"/>
        <rFont val="微软雅黑"/>
        <family val="2"/>
        <charset val="134"/>
      </rPr>
      <t>#</t>
    </r>
    <r>
      <rPr>
        <sz val="9"/>
        <color theme="1"/>
        <rFont val="微软雅黑"/>
        <family val="2"/>
        <charset val="134"/>
      </rPr>
      <t>6</t>
    </r>
    <r>
      <rPr>
        <sz val="9"/>
        <color theme="1"/>
        <rFont val="微软雅黑"/>
        <family val="2"/>
        <charset val="134"/>
      </rPr>
      <t>#</t>
    </r>
    <r>
      <rPr>
        <sz val="9"/>
        <color theme="1"/>
        <rFont val="微软雅黑"/>
        <family val="2"/>
        <charset val="134"/>
      </rPr>
      <t>4</t>
    </r>
    <phoneticPr fontId="40" type="noConversion"/>
  </si>
  <si>
    <r>
      <t>4.1#1|1#0.3</t>
    </r>
    <r>
      <rPr>
        <sz val="9"/>
        <color theme="1"/>
        <rFont val="微软雅黑"/>
        <family val="2"/>
        <charset val="134"/>
      </rPr>
      <t>#</t>
    </r>
    <r>
      <rPr>
        <sz val="9"/>
        <color theme="1"/>
        <rFont val="微软雅黑"/>
        <family val="2"/>
        <charset val="134"/>
      </rPr>
      <t>6</t>
    </r>
    <r>
      <rPr>
        <sz val="9"/>
        <color theme="1"/>
        <rFont val="微软雅黑"/>
        <family val="2"/>
        <charset val="134"/>
      </rPr>
      <t>#</t>
    </r>
    <r>
      <rPr>
        <sz val="9"/>
        <color theme="1"/>
        <rFont val="微软雅黑"/>
        <family val="2"/>
        <charset val="134"/>
      </rPr>
      <t>4</t>
    </r>
    <phoneticPr fontId="40" type="noConversion"/>
  </si>
  <si>
    <r>
      <t>3.2</t>
    </r>
    <r>
      <rPr>
        <sz val="9"/>
        <color theme="1"/>
        <rFont val="微软雅黑"/>
        <family val="2"/>
        <charset val="134"/>
      </rPr>
      <t>#2#0.</t>
    </r>
    <r>
      <rPr>
        <sz val="9"/>
        <color theme="1"/>
        <rFont val="微软雅黑"/>
        <family val="2"/>
        <charset val="134"/>
      </rPr>
      <t>6</t>
    </r>
    <phoneticPr fontId="40" type="noConversion"/>
  </si>
  <si>
    <r>
      <t>1.9</t>
    </r>
    <r>
      <rPr>
        <sz val="9"/>
        <color theme="1"/>
        <rFont val="微软雅黑"/>
        <family val="2"/>
        <charset val="134"/>
      </rPr>
      <t>#2#0.</t>
    </r>
    <r>
      <rPr>
        <sz val="9"/>
        <color theme="1"/>
        <rFont val="微软雅黑"/>
        <family val="2"/>
        <charset val="134"/>
      </rPr>
      <t>5</t>
    </r>
    <phoneticPr fontId="40" type="noConversion"/>
  </si>
  <si>
    <t>1.6#2#0.5</t>
    <phoneticPr fontId="40" type="noConversion"/>
  </si>
  <si>
    <t>1.6#2|1#1#0.3#10#5</t>
    <phoneticPr fontId="40" type="noConversion"/>
  </si>
  <si>
    <t>1|89</t>
    <phoneticPr fontId="40" type="noConversion"/>
  </si>
  <si>
    <t>2.5#2|1#1#0.9#10#5</t>
    <phoneticPr fontId="40" type="noConversion"/>
  </si>
  <si>
    <t>2#2|1#1#0.8#10#5</t>
    <phoneticPr fontId="40" type="noConversion"/>
  </si>
  <si>
    <t>4.2#2|1#1#1.3#10#5</t>
    <phoneticPr fontId="40" type="noConversion"/>
  </si>
  <si>
    <t>1.6#1|2#0.1#5#4</t>
    <phoneticPr fontId="40" type="noConversion"/>
  </si>
  <si>
    <t>1.9#1|2#0.1#5#4</t>
    <phoneticPr fontId="40" type="noConversion"/>
  </si>
  <si>
    <t>3.2#1|2#0.2#5#4</t>
    <phoneticPr fontId="40" type="noConversion"/>
  </si>
  <si>
    <t>3#1|2#0.2#6#4|3#0.2#6#4</t>
    <phoneticPr fontId="40" type="noConversion"/>
  </si>
  <si>
    <t>3.5#1|2#0.2#6#4|3#0.2#6#4</t>
    <phoneticPr fontId="40" type="noConversion"/>
  </si>
  <si>
    <t>5.2#1|2#0.3#6#4|3#0.3#6#4</t>
    <phoneticPr fontId="40" type="noConversion"/>
  </si>
  <si>
    <r>
      <t>2</t>
    </r>
    <r>
      <rPr>
        <sz val="9"/>
        <color theme="1"/>
        <rFont val="微软雅黑"/>
        <family val="2"/>
        <charset val="134"/>
      </rPr>
      <t>.1</t>
    </r>
    <r>
      <rPr>
        <sz val="9"/>
        <color theme="1"/>
        <rFont val="微软雅黑"/>
        <family val="2"/>
        <charset val="134"/>
      </rPr>
      <t>#1</t>
    </r>
    <phoneticPr fontId="40" type="noConversion"/>
  </si>
  <si>
    <r>
      <t>2</t>
    </r>
    <r>
      <rPr>
        <sz val="9"/>
        <color theme="1"/>
        <rFont val="微软雅黑"/>
        <family val="2"/>
        <charset val="134"/>
      </rPr>
      <t>.1</t>
    </r>
    <r>
      <rPr>
        <sz val="9"/>
        <color theme="1"/>
        <rFont val="微软雅黑"/>
        <family val="2"/>
        <charset val="134"/>
      </rPr>
      <t>#1</t>
    </r>
    <phoneticPr fontId="40" type="noConversion"/>
  </si>
  <si>
    <t>1.7#2</t>
    <phoneticPr fontId="40" type="noConversion"/>
  </si>
  <si>
    <t>1.7#1</t>
    <phoneticPr fontId="40" type="noConversion"/>
  </si>
  <si>
    <r>
      <t>2</t>
    </r>
    <r>
      <rPr>
        <sz val="9"/>
        <color theme="1"/>
        <rFont val="微软雅黑"/>
        <family val="2"/>
        <charset val="134"/>
      </rPr>
      <t>.1</t>
    </r>
    <r>
      <rPr>
        <sz val="9"/>
        <color theme="1"/>
        <rFont val="微软雅黑"/>
        <family val="2"/>
        <charset val="134"/>
      </rPr>
      <t>#2</t>
    </r>
    <phoneticPr fontId="40" type="noConversion"/>
  </si>
  <si>
    <r>
      <t>2</t>
    </r>
    <r>
      <rPr>
        <sz val="9"/>
        <color theme="1"/>
        <rFont val="微软雅黑"/>
        <family val="2"/>
        <charset val="134"/>
      </rPr>
      <t>.1</t>
    </r>
    <r>
      <rPr>
        <sz val="9"/>
        <color theme="1"/>
        <rFont val="微软雅黑"/>
        <family val="2"/>
        <charset val="134"/>
      </rPr>
      <t>#2</t>
    </r>
    <phoneticPr fontId="40" type="noConversion"/>
  </si>
  <si>
    <t>a[float],b[float],c[int],d[int]</t>
    <phoneticPr fontId="40" type="noConversion"/>
  </si>
  <si>
    <t>b[float],c[持续伤害状态].d[float],e[int],f[int]</t>
    <phoneticPr fontId="40" type="noConversion"/>
  </si>
  <si>
    <t>[a]%概率[b]，持续[c]秒</t>
    <phoneticPr fontId="40" type="noConversion"/>
  </si>
  <si>
    <t>26#96#25</t>
    <phoneticPr fontId="40" type="noConversion"/>
  </si>
  <si>
    <t>[b]概率造成[c]，每次造成[d]的真实伤害，在[e]秒内造成[f]次伤害。（91，异妖用）（属于减益，不可驱散）</t>
    <phoneticPr fontId="40" type="noConversion"/>
  </si>
  <si>
    <t>[a]概率在[c]秒里总共回复[d]次生命，每次恢复[b]生命。（89，异妖用）（属于增益，不可驱散）</t>
    <phoneticPr fontId="40" type="noConversion"/>
  </si>
  <si>
    <t>26#96</t>
    <phoneticPr fontId="40" type="noConversion"/>
  </si>
  <si>
    <t>26#96</t>
    <phoneticPr fontId="40" type="noConversion"/>
  </si>
  <si>
    <r>
      <t>26#96#</t>
    </r>
    <r>
      <rPr>
        <sz val="9"/>
        <color theme="1"/>
        <rFont val="微软雅黑"/>
        <family val="2"/>
        <charset val="134"/>
      </rPr>
      <t>4</t>
    </r>
    <phoneticPr fontId="40" type="noConversion"/>
  </si>
  <si>
    <t>造成[a]%的[b]伤害，若暴击，[c]概率驱散[d]个（0表示所有）[e]状态。【aoe】</t>
    <phoneticPr fontId="40" type="noConversion"/>
  </si>
  <si>
    <t>26|4#4</t>
    <phoneticPr fontId="40" type="noConversion"/>
  </si>
  <si>
    <t>30000|9#0.1#6#1|7#0.5#6#1</t>
  </si>
  <si>
    <t>50000|9#0.1#6#1|7#0.5#6#1</t>
  </si>
  <si>
    <t>50000|9#0.2#6#1|7#0.5#6#1</t>
  </si>
  <si>
    <t>50000|9#0.2#6#1|7#0.6#6#1</t>
  </si>
  <si>
    <t>70000|9#0.3#8#1|7#0.6#8#1</t>
  </si>
  <si>
    <t>70000|9#0.3#8#1|7#0.7#8#1</t>
  </si>
  <si>
    <t>90000|9#0.3#8#1|7#0.7#8#1</t>
  </si>
  <si>
    <t>90000|9#0.4#8#1|7#0.7#8#1</t>
  </si>
  <si>
    <t>90000|9#0.4#8#1|7#0.8#8#1</t>
  </si>
  <si>
    <t>110000|9#0.4#8#1|7#0.8#8#1</t>
  </si>
  <si>
    <t>110000|9#0.5#8#1|7#0.8#8#1</t>
  </si>
  <si>
    <t>110000|9#0.5#8#1|7#0.9#8#1</t>
  </si>
  <si>
    <t>130000|9#0.5#8#1|7#0.9#8#1</t>
  </si>
  <si>
    <t>130000|9#0.5#10#1|7#0.9#10#1</t>
  </si>
  <si>
    <t>130000|9#0.6#10#1|7#0.9#10#1</t>
  </si>
  <si>
    <t>130000|9#0.6#10#1|7#1#10#1</t>
  </si>
  <si>
    <t>150000|9#0.6#10#1|7#1#10#1</t>
  </si>
  <si>
    <t>150000|9#0.7#10#1|7#1#10#1</t>
  </si>
  <si>
    <t>70000|9#0.2#8#1|7#0.6#8#1</t>
    <phoneticPr fontId="40" type="noConversion"/>
  </si>
  <si>
    <t>70000|9#0.2#6#1|7#0.6#6#1</t>
    <phoneticPr fontId="40" type="noConversion"/>
  </si>
  <si>
    <t>26|4#31</t>
    <phoneticPr fontId="40" type="noConversion"/>
  </si>
  <si>
    <t>30000|6#0.3#6#1|0.5#1#6</t>
  </si>
  <si>
    <t>50000|6#0.3#6#1|0.5#1#6</t>
  </si>
  <si>
    <t>50000|6#0.35#6#1|0.5#1#6</t>
  </si>
  <si>
    <t>50000|6#0.35#6#1|0.6#1#6</t>
  </si>
  <si>
    <t>70000|6#0.35#6#1|0.6#1#6</t>
  </si>
  <si>
    <t>70000|6#0.35#8#1|0.6#1#8</t>
  </si>
  <si>
    <t>70000|6#0.4#8#1|0.6#1#8</t>
  </si>
  <si>
    <t>70000|6#0.4#8#1|0.7#1#8</t>
  </si>
  <si>
    <t>90000|6#0.4#8#1|0.7#1#8</t>
  </si>
  <si>
    <t>90000|6#0.45#8#1|0.7#1#8</t>
  </si>
  <si>
    <t>90000|6#0.45#8#1|0.8#1#8</t>
  </si>
  <si>
    <t>110000|6#0.45#8#1|0.8#1#8</t>
  </si>
  <si>
    <t>110000|6#0.5#8#1|0.8#1#8</t>
  </si>
  <si>
    <t>110000|6#0.5#8#1|0.9#1#8</t>
  </si>
  <si>
    <t>130000|6#0.5#8#1|0.9#1#8</t>
  </si>
  <si>
    <t>130000|6#0.5#10#1|0.9#1#10</t>
  </si>
  <si>
    <t>130000|6#0.55#10#1|0.9#1#10</t>
  </si>
  <si>
    <t>130000|6#0.55#10#1|1#1#10</t>
  </si>
  <si>
    <t>150000|6#0.55#10#1|1#1#10</t>
  </si>
  <si>
    <t>150000|6#0.6#10#1|1#1#10</t>
  </si>
  <si>
    <t>26|43#4#4</t>
    <phoneticPr fontId="40" type="noConversion"/>
  </si>
  <si>
    <t>26|43</t>
    <phoneticPr fontId="40" type="noConversion"/>
  </si>
  <si>
    <r>
      <t>26</t>
    </r>
    <r>
      <rPr>
        <sz val="9"/>
        <color theme="1"/>
        <rFont val="微软雅黑"/>
        <family val="2"/>
        <charset val="134"/>
      </rPr>
      <t>|4</t>
    </r>
    <phoneticPr fontId="40" type="noConversion"/>
  </si>
  <si>
    <t>26|4#4</t>
    <phoneticPr fontId="40" type="noConversion"/>
  </si>
  <si>
    <t>26|3</t>
    <phoneticPr fontId="40" type="noConversion"/>
  </si>
  <si>
    <t>26|4#4#32</t>
    <phoneticPr fontId="40" type="noConversion"/>
  </si>
  <si>
    <t>100000|5#0.3#6#1|6#0.3#6#1|2#1#6#3</t>
  </si>
  <si>
    <t>100000|5#0.4#6#1|6#0.3#6#1|2#1#6#3</t>
  </si>
  <si>
    <t>100000|5#0.4#6#1|6#0.4#6#1|2#1#6#3</t>
  </si>
  <si>
    <t>140000|5#0.4#6#1|6#0.4#6#1|2#1#6#3</t>
  </si>
  <si>
    <t>140000|5#0.4#8#1|6#0.4#8#1|2#1#8#3</t>
  </si>
  <si>
    <t>140000|5#0.5#8#1|6#0.4#8#1|2#1#8#3</t>
  </si>
  <si>
    <t>140000|5#0.5#8#1|6#0.5#8#1|2#1#8#3</t>
  </si>
  <si>
    <t>180000|5#0.5#8#1|6#0.5#8#1|2#1#8#3</t>
  </si>
  <si>
    <t>180000|5#0.6#8#1|6#0.5#8#1|2#1#8#3</t>
  </si>
  <si>
    <t>180000|5#0.6#8#1|6#0.6#8#1|4#1#8#3</t>
  </si>
  <si>
    <t>220000|5#0.6#8#1|6#0.6#8#1|4#1#8#3</t>
  </si>
  <si>
    <t>220000|5#0.7#8#1|6#0.6#8#1|4#1#8#3</t>
  </si>
  <si>
    <t>220000|5#0.7#8#1|6#0.7#8#1|4#1#8#3</t>
  </si>
  <si>
    <t>220000|5#0.7#10#1|6#0.7#10#1|4#1#10#3</t>
  </si>
  <si>
    <t>260000|5#0.7#10#1|6#0.7#10#1|4#1#10#3</t>
  </si>
  <si>
    <t>260000|5#0.8#10#1|6#0.7#10#1|4#1#10#3</t>
  </si>
  <si>
    <t>260000|5#0.8#10#1|6#0.8#10#1|4#1#10#3</t>
  </si>
  <si>
    <t>300000|5#0.8#10#1|6#0.8#10#1|4#1#10#3</t>
  </si>
  <si>
    <t>60000|5#0.3#6#1|6#0.3#6#1|2#1#6#3</t>
    <phoneticPr fontId="40" type="noConversion"/>
  </si>
  <si>
    <t>负面状态</t>
    <phoneticPr fontId="40" type="noConversion"/>
  </si>
  <si>
    <r>
      <t>26|83#40</t>
    </r>
    <r>
      <rPr>
        <sz val="9"/>
        <color theme="1"/>
        <rFont val="微软雅黑"/>
        <family val="2"/>
        <charset val="134"/>
      </rPr>
      <t>#31</t>
    </r>
    <phoneticPr fontId="40" type="noConversion"/>
  </si>
  <si>
    <t>负面状态</t>
    <phoneticPr fontId="40" type="noConversion"/>
  </si>
  <si>
    <t>40000|1#0#6|10000#6#0|0.5#0#6</t>
  </si>
  <si>
    <t>40000|1#0#6|20000#6#0|0.5#0#6</t>
  </si>
  <si>
    <t>40000|1#0#6|20000#6#0|0.6#0#6</t>
  </si>
  <si>
    <t>60000|1#0#6|20000#6#0|0.6#0#6</t>
  </si>
  <si>
    <t>60000|1#0#6|20000#8#0|0.6#0#8</t>
  </si>
  <si>
    <t>60000|1#0#6|30000#8#0|0.6#0#8</t>
  </si>
  <si>
    <t>60000|1#0#6|30000#8#0|0.7#0#8</t>
  </si>
  <si>
    <t>80000|1#0#6|30000#8#0|0.7#0#8</t>
  </si>
  <si>
    <t>80000|1#0#6|40000#8#0|0.7#0#8</t>
  </si>
  <si>
    <t>80000|1#0#6|40000#8#0|0.8#0#8</t>
  </si>
  <si>
    <t>100000|1#0#6|40000#8#0|0.8#0#8</t>
  </si>
  <si>
    <t>100000|1#0#6|50000#8#0|0.8#0#8</t>
  </si>
  <si>
    <t>100000|1#0#6|50000#8#0|0.9#0#8</t>
  </si>
  <si>
    <t>120000|1#0#6|50000#8#0|0.9#0#8</t>
  </si>
  <si>
    <t>120000|1#0#6|50000#10#0|0.9#0#10</t>
  </si>
  <si>
    <t>120000|1#0#6|60000#10#0|0.9#0#10</t>
  </si>
  <si>
    <t>120000|1#0#6|60000#10#0|1#0#10</t>
  </si>
  <si>
    <t>140000|1#0#6|60000#10#0|1#0#10</t>
  </si>
  <si>
    <t>140000|1#0#6|70000#10#0|1#0#10</t>
  </si>
  <si>
    <t>20000|1#0#6|10000#6#0|0.5#0#6</t>
    <phoneticPr fontId="40" type="noConversion"/>
  </si>
  <si>
    <t>1.7#2#0#0#10</t>
    <phoneticPr fontId="40" type="noConversion"/>
  </si>
  <si>
    <t>2.4#2#0#0#10</t>
    <phoneticPr fontId="40" type="noConversion"/>
  </si>
  <si>
    <t>2.9#2#0#0#10</t>
    <phoneticPr fontId="40" type="noConversion"/>
  </si>
  <si>
    <t>3.6#2#0#0#10</t>
    <phoneticPr fontId="40" type="noConversion"/>
  </si>
  <si>
    <t>2.8#2#0#10#0.2</t>
    <phoneticPr fontId="40" type="noConversion"/>
  </si>
  <si>
    <t>3.2#2#0#10#0.2</t>
    <phoneticPr fontId="40" type="noConversion"/>
  </si>
  <si>
    <t>3.6#2#0#10#0.2</t>
    <phoneticPr fontId="40" type="noConversion"/>
  </si>
  <si>
    <t>4.8#2#0#10#0.2</t>
    <phoneticPr fontId="40" type="noConversion"/>
  </si>
  <si>
    <t>6#2#0#10#0.2</t>
    <phoneticPr fontId="40" type="noConversion"/>
  </si>
  <si>
    <t>2.4#1</t>
    <phoneticPr fontId="40" type="noConversion"/>
  </si>
  <si>
    <t>3#3#1.2#1</t>
  </si>
  <si>
    <t>1.2#1|9#0.1#6#1</t>
  </si>
  <si>
    <t>3#3#1.2#1|1#4#3</t>
  </si>
  <si>
    <t>1.2#1|1#3#5|14#0.5#3#3</t>
  </si>
  <si>
    <t>1.2#1|0.5#1#3</t>
  </si>
  <si>
    <t>1.2#1|1#1#3</t>
  </si>
  <si>
    <t>2.4#1|0.4#2#2</t>
  </si>
  <si>
    <t>2.4#1|2#0.2#6#4|3#0.2#6#4</t>
  </si>
  <si>
    <t>2.4#1|1#0#2</t>
  </si>
  <si>
    <t>2.4#1|0.3#1#2</t>
  </si>
  <si>
    <t>2.4#2#0.03</t>
  </si>
  <si>
    <t>2.4#2|1#0#4</t>
  </si>
  <si>
    <t>3.6#1</t>
  </si>
  <si>
    <t>3.6#1#0.3#2</t>
  </si>
  <si>
    <t>3.6#1|14#0.2#10#1</t>
  </si>
  <si>
    <t>1#0#3|3.6#1#0.4</t>
  </si>
  <si>
    <t>2#0.3#4|0.88#2|2#0.1#2#20</t>
    <phoneticPr fontId="40" type="noConversion"/>
  </si>
  <si>
    <t>1.16#2|2#0.1#2#10|0.6#1#2</t>
    <phoneticPr fontId="40" type="noConversion"/>
  </si>
  <si>
    <t>2.88#2#0.15|0.4#2#5</t>
    <phoneticPr fontId="40" type="noConversion"/>
  </si>
  <si>
    <t>2.16#2|0.3#1#2</t>
    <phoneticPr fontId="40" type="noConversion"/>
  </si>
  <si>
    <t>1.16#1|1#0.1#1#10|0.5#1#3</t>
    <phoneticPr fontId="40" type="noConversion"/>
  </si>
  <si>
    <t>12#0.03#5|14#0.1#5#1|2.16#2|8#0.3#8#3</t>
    <phoneticPr fontId="40" type="noConversion"/>
  </si>
  <si>
    <t>7.2#2</t>
    <phoneticPr fontId="40" type="noConversion"/>
  </si>
  <si>
    <t>1.6#2|2#0.2#2#10</t>
    <phoneticPr fontId="40" type="noConversion"/>
  </si>
  <si>
    <t>3#1|3#0.1#1#6|1#1#5</t>
    <phoneticPr fontId="40" type="noConversion"/>
  </si>
  <si>
    <t>1#1#3|1.2#1#0.5</t>
    <phoneticPr fontId="40" type="noConversion"/>
  </si>
  <si>
    <t>1.5#1|1#0#2|2#0.1#3#4|3#0.1#3#4</t>
    <phoneticPr fontId="40" type="noConversion"/>
  </si>
  <si>
    <t>1#0#2|1.6#2|1#0.2#2#10</t>
    <phoneticPr fontId="40" type="noConversion"/>
  </si>
  <si>
    <t>1.44#2|1#2#8</t>
    <phoneticPr fontId="40" type="noConversion"/>
  </si>
  <si>
    <t>0.6#2|1#0.2#2#15</t>
    <phoneticPr fontId="40" type="noConversion"/>
  </si>
  <si>
    <t>2.16#2|1#1#3|8#0.3#8#3</t>
    <phoneticPr fontId="40" type="noConversion"/>
  </si>
  <si>
    <t>0.94#2|1#0.1#2#5</t>
    <phoneticPr fontId="40" type="noConversion"/>
  </si>
  <si>
    <t>12#0.3|1#2#8</t>
    <phoneticPr fontId="40" type="noConversion"/>
  </si>
  <si>
    <t>1.4#1#0.2|3#0.2#1#5</t>
    <phoneticPr fontId="40" type="noConversion"/>
  </si>
  <si>
    <t>1.4#1|1#0.2#2#5</t>
    <phoneticPr fontId="40" type="noConversion"/>
  </si>
  <si>
    <t>1.16#1|1#0.2#2#5|2#0.2#8#4|3#0.2#8#4</t>
    <phoneticPr fontId="40" type="noConversion"/>
  </si>
  <si>
    <t>0.94#2|1#0.1#2#5</t>
    <phoneticPr fontId="40" type="noConversion"/>
  </si>
  <si>
    <t>1.16#2|1#0.2#2#5</t>
    <phoneticPr fontId="40" type="noConversion"/>
  </si>
  <si>
    <t>2.6#1|3#0.2#1#5</t>
    <phoneticPr fontId="40" type="noConversion"/>
  </si>
  <si>
    <t>1.16#1|3#0.2#1#5</t>
    <phoneticPr fontId="40" type="noConversion"/>
  </si>
  <si>
    <t>2.88#2|0.4#2#3|2#0.2#10#4</t>
    <phoneticPr fontId="40" type="noConversion"/>
  </si>
  <si>
    <t>1.16#1|2#0.2#2#5</t>
    <phoneticPr fontId="40" type="noConversion"/>
  </si>
  <si>
    <t>2.16#1|1#3#5|6#0.25#6#2</t>
    <phoneticPr fontId="40" type="noConversion"/>
  </si>
  <si>
    <t>2.16#1|1#0.1#10#4</t>
    <phoneticPr fontId="40" type="noConversion"/>
  </si>
  <si>
    <t>2.88#2|0.3#2#4|3#0.1#10#4</t>
    <phoneticPr fontId="40" type="noConversion"/>
  </si>
  <si>
    <t>20000|1#3#2000#6#3|2#0.25#6#4</t>
    <phoneticPr fontId="40" type="noConversion"/>
  </si>
  <si>
    <r>
      <t>40000|1#</t>
    </r>
    <r>
      <rPr>
        <sz val="9"/>
        <color theme="1"/>
        <rFont val="微软雅黑"/>
        <family val="2"/>
        <charset val="134"/>
      </rPr>
      <t>3</t>
    </r>
    <r>
      <rPr>
        <sz val="9"/>
        <color theme="1"/>
        <rFont val="微软雅黑"/>
        <family val="2"/>
        <charset val="134"/>
      </rPr>
      <t>#2000#6#3|2#0.25#6#4</t>
    </r>
    <phoneticPr fontId="40" type="noConversion"/>
  </si>
  <si>
    <r>
      <t>40000|1#</t>
    </r>
    <r>
      <rPr>
        <sz val="9"/>
        <color theme="1"/>
        <rFont val="微软雅黑"/>
        <family val="2"/>
        <charset val="134"/>
      </rPr>
      <t>3</t>
    </r>
    <r>
      <rPr>
        <sz val="9"/>
        <color theme="1"/>
        <rFont val="微软雅黑"/>
        <family val="2"/>
        <charset val="134"/>
      </rPr>
      <t>#3000#6#3|2#0.25#6#4</t>
    </r>
    <phoneticPr fontId="40" type="noConversion"/>
  </si>
  <si>
    <r>
      <t>40000|1#</t>
    </r>
    <r>
      <rPr>
        <sz val="9"/>
        <color theme="1"/>
        <rFont val="微软雅黑"/>
        <family val="2"/>
        <charset val="134"/>
      </rPr>
      <t>3</t>
    </r>
    <r>
      <rPr>
        <sz val="9"/>
        <color theme="1"/>
        <rFont val="微软雅黑"/>
        <family val="2"/>
        <charset val="134"/>
      </rPr>
      <t>#3000#6#3|2#0.4#6#4</t>
    </r>
    <phoneticPr fontId="40" type="noConversion"/>
  </si>
  <si>
    <r>
      <t>60000|1#</t>
    </r>
    <r>
      <rPr>
        <sz val="9"/>
        <color theme="1"/>
        <rFont val="微软雅黑"/>
        <family val="2"/>
        <charset val="134"/>
      </rPr>
      <t>3</t>
    </r>
    <r>
      <rPr>
        <sz val="9"/>
        <color theme="1"/>
        <rFont val="微软雅黑"/>
        <family val="2"/>
        <charset val="134"/>
      </rPr>
      <t>#3000#6#3|2#0.4#6#4</t>
    </r>
    <phoneticPr fontId="40" type="noConversion"/>
  </si>
  <si>
    <r>
      <t>60000|1#</t>
    </r>
    <r>
      <rPr>
        <sz val="9"/>
        <color theme="1"/>
        <rFont val="微软雅黑"/>
        <family val="2"/>
        <charset val="134"/>
      </rPr>
      <t>3</t>
    </r>
    <r>
      <rPr>
        <sz val="9"/>
        <color theme="1"/>
        <rFont val="微软雅黑"/>
        <family val="2"/>
        <charset val="134"/>
      </rPr>
      <t>#3000#8#4|2#0.4#8#4</t>
    </r>
    <phoneticPr fontId="40" type="noConversion"/>
  </si>
  <si>
    <r>
      <t>60000|1#</t>
    </r>
    <r>
      <rPr>
        <sz val="9"/>
        <color theme="1"/>
        <rFont val="微软雅黑"/>
        <family val="2"/>
        <charset val="134"/>
      </rPr>
      <t>3</t>
    </r>
    <r>
      <rPr>
        <sz val="9"/>
        <color theme="1"/>
        <rFont val="微软雅黑"/>
        <family val="2"/>
        <charset val="134"/>
      </rPr>
      <t>#4000#8#4|2#0.4#8#4</t>
    </r>
    <phoneticPr fontId="40" type="noConversion"/>
  </si>
  <si>
    <r>
      <t>60000|1#</t>
    </r>
    <r>
      <rPr>
        <sz val="9"/>
        <color theme="1"/>
        <rFont val="微软雅黑"/>
        <family val="2"/>
        <charset val="134"/>
      </rPr>
      <t>3</t>
    </r>
    <r>
      <rPr>
        <sz val="9"/>
        <color theme="1"/>
        <rFont val="微软雅黑"/>
        <family val="2"/>
        <charset val="134"/>
      </rPr>
      <t>#4000#8#4|2#0.55#8#4</t>
    </r>
    <phoneticPr fontId="40" type="noConversion"/>
  </si>
  <si>
    <r>
      <t>80000|1#</t>
    </r>
    <r>
      <rPr>
        <sz val="9"/>
        <color theme="1"/>
        <rFont val="微软雅黑"/>
        <family val="2"/>
        <charset val="134"/>
      </rPr>
      <t>3</t>
    </r>
    <r>
      <rPr>
        <sz val="9"/>
        <color theme="1"/>
        <rFont val="微软雅黑"/>
        <family val="2"/>
        <charset val="134"/>
      </rPr>
      <t>#4000#8#4|2#0.55#8#4</t>
    </r>
    <phoneticPr fontId="40" type="noConversion"/>
  </si>
  <si>
    <r>
      <t>80000|1#</t>
    </r>
    <r>
      <rPr>
        <sz val="9"/>
        <color theme="1"/>
        <rFont val="微软雅黑"/>
        <family val="2"/>
        <charset val="134"/>
      </rPr>
      <t>3</t>
    </r>
    <r>
      <rPr>
        <sz val="9"/>
        <color theme="1"/>
        <rFont val="微软雅黑"/>
        <family val="2"/>
        <charset val="134"/>
      </rPr>
      <t>#5000#8#4|2#0.55#8#4</t>
    </r>
    <phoneticPr fontId="40" type="noConversion"/>
  </si>
  <si>
    <r>
      <t>80000|1#</t>
    </r>
    <r>
      <rPr>
        <sz val="9"/>
        <color theme="1"/>
        <rFont val="微软雅黑"/>
        <family val="2"/>
        <charset val="134"/>
      </rPr>
      <t>3</t>
    </r>
    <r>
      <rPr>
        <sz val="9"/>
        <color theme="1"/>
        <rFont val="微软雅黑"/>
        <family val="2"/>
        <charset val="134"/>
      </rPr>
      <t>#5000#8#4|2#0.7#8#4</t>
    </r>
    <phoneticPr fontId="40" type="noConversion"/>
  </si>
  <si>
    <r>
      <t>100000|1#</t>
    </r>
    <r>
      <rPr>
        <sz val="9"/>
        <color theme="1"/>
        <rFont val="微软雅黑"/>
        <family val="2"/>
        <charset val="134"/>
      </rPr>
      <t>3</t>
    </r>
    <r>
      <rPr>
        <sz val="9"/>
        <color theme="1"/>
        <rFont val="微软雅黑"/>
        <family val="2"/>
        <charset val="134"/>
      </rPr>
      <t>#5000#8#4|2#0.7#8#4</t>
    </r>
    <phoneticPr fontId="40" type="noConversion"/>
  </si>
  <si>
    <r>
      <t>100000|1#</t>
    </r>
    <r>
      <rPr>
        <sz val="9"/>
        <color theme="1"/>
        <rFont val="微软雅黑"/>
        <family val="2"/>
        <charset val="134"/>
      </rPr>
      <t>3</t>
    </r>
    <r>
      <rPr>
        <sz val="9"/>
        <color theme="1"/>
        <rFont val="微软雅黑"/>
        <family val="2"/>
        <charset val="134"/>
      </rPr>
      <t>#6000#8#4|2#0.7#8#4</t>
    </r>
    <phoneticPr fontId="40" type="noConversion"/>
  </si>
  <si>
    <r>
      <t>100000|1#</t>
    </r>
    <r>
      <rPr>
        <sz val="9"/>
        <color theme="1"/>
        <rFont val="微软雅黑"/>
        <family val="2"/>
        <charset val="134"/>
      </rPr>
      <t>3</t>
    </r>
    <r>
      <rPr>
        <sz val="9"/>
        <color theme="1"/>
        <rFont val="微软雅黑"/>
        <family val="2"/>
        <charset val="134"/>
      </rPr>
      <t>#6000#8#4|2#0.85#8#4</t>
    </r>
    <phoneticPr fontId="40" type="noConversion"/>
  </si>
  <si>
    <r>
      <t>120000|1#</t>
    </r>
    <r>
      <rPr>
        <sz val="9"/>
        <color theme="1"/>
        <rFont val="微软雅黑"/>
        <family val="2"/>
        <charset val="134"/>
      </rPr>
      <t>3</t>
    </r>
    <r>
      <rPr>
        <sz val="9"/>
        <color theme="1"/>
        <rFont val="微软雅黑"/>
        <family val="2"/>
        <charset val="134"/>
      </rPr>
      <t>#6000#8#4|2#0.85#8#4</t>
    </r>
    <phoneticPr fontId="40" type="noConversion"/>
  </si>
  <si>
    <r>
      <t>120000|1#</t>
    </r>
    <r>
      <rPr>
        <sz val="9"/>
        <color theme="1"/>
        <rFont val="微软雅黑"/>
        <family val="2"/>
        <charset val="134"/>
      </rPr>
      <t>3</t>
    </r>
    <r>
      <rPr>
        <sz val="9"/>
        <color theme="1"/>
        <rFont val="微软雅黑"/>
        <family val="2"/>
        <charset val="134"/>
      </rPr>
      <t>#6000#10#5|2#0.85#10#4</t>
    </r>
    <phoneticPr fontId="40" type="noConversion"/>
  </si>
  <si>
    <r>
      <t>120000|1#</t>
    </r>
    <r>
      <rPr>
        <sz val="9"/>
        <color theme="1"/>
        <rFont val="微软雅黑"/>
        <family val="2"/>
        <charset val="134"/>
      </rPr>
      <t>3</t>
    </r>
    <r>
      <rPr>
        <sz val="9"/>
        <color theme="1"/>
        <rFont val="微软雅黑"/>
        <family val="2"/>
        <charset val="134"/>
      </rPr>
      <t>#7000#10#5|2#0.85#10#4</t>
    </r>
    <phoneticPr fontId="40" type="noConversion"/>
  </si>
  <si>
    <r>
      <t>120000|1#</t>
    </r>
    <r>
      <rPr>
        <sz val="9"/>
        <color theme="1"/>
        <rFont val="微软雅黑"/>
        <family val="2"/>
        <charset val="134"/>
      </rPr>
      <t>3</t>
    </r>
    <r>
      <rPr>
        <sz val="9"/>
        <color theme="1"/>
        <rFont val="微软雅黑"/>
        <family val="2"/>
        <charset val="134"/>
      </rPr>
      <t>#7000#10#5|2#1#10#4</t>
    </r>
    <phoneticPr fontId="40" type="noConversion"/>
  </si>
  <si>
    <r>
      <t>140000|1#</t>
    </r>
    <r>
      <rPr>
        <sz val="9"/>
        <color theme="1"/>
        <rFont val="微软雅黑"/>
        <family val="2"/>
        <charset val="134"/>
      </rPr>
      <t>3</t>
    </r>
    <r>
      <rPr>
        <sz val="9"/>
        <color theme="1"/>
        <rFont val="微软雅黑"/>
        <family val="2"/>
        <charset val="134"/>
      </rPr>
      <t>#7000#10#5|2#1#10#4</t>
    </r>
    <phoneticPr fontId="40" type="noConversion"/>
  </si>
  <si>
    <r>
      <t>140000|1#</t>
    </r>
    <r>
      <rPr>
        <sz val="9"/>
        <color theme="1"/>
        <rFont val="微软雅黑"/>
        <family val="2"/>
        <charset val="134"/>
      </rPr>
      <t>3</t>
    </r>
    <r>
      <rPr>
        <sz val="9"/>
        <color theme="1"/>
        <rFont val="微软雅黑"/>
        <family val="2"/>
        <charset val="134"/>
      </rPr>
      <t>#8000#10#5|2#1#10#4</t>
    </r>
    <phoneticPr fontId="40" type="noConversion"/>
  </si>
  <si>
    <t>10000|1#1#5000#6#3|1#0.5#6#2</t>
  </si>
  <si>
    <t>25000|1#1#5000#6#3|1#0.5#6#2</t>
  </si>
  <si>
    <t>25000|1#1#6000#6#3|1#0.5#6#2</t>
  </si>
  <si>
    <t>25000|1#1#6000#6#3|1#0.6#6#2</t>
  </si>
  <si>
    <t>40000|1#1#6000#6#3|1#0.6#6#2</t>
  </si>
  <si>
    <t>40000|1#1#6000#8#4|1#0.6#8#2</t>
  </si>
  <si>
    <t>40000|1#1#7000#8#4|1#0.6#8#2</t>
  </si>
  <si>
    <t>40000|1#1#7000#8#4|1#0.7#8#2</t>
  </si>
  <si>
    <t>55000|1#1#7000#8#4|1#0.7#8#2</t>
  </si>
  <si>
    <t>55000|1#1#8000#8#4|1#0.7#8#2</t>
  </si>
  <si>
    <t>55000|1#1#8000#8#4|1#0.8#8#2</t>
  </si>
  <si>
    <t>70000|1#1#8000#8#4|1#0.8#8#2</t>
  </si>
  <si>
    <t>70000|1#1#9000#8#4|1#0.8#8#2</t>
  </si>
  <si>
    <t>70000|1#1#9000#8#4|1#0.9#8#2</t>
  </si>
  <si>
    <t>85000|1#1#9000#8#4|1#0.9#8#2</t>
  </si>
  <si>
    <t>85000|1#1#9000#10#5|1#0.9#10#2</t>
  </si>
  <si>
    <t>85000|1#1#10000#10#5|1#0.9#10#2</t>
  </si>
  <si>
    <t>85000|1#1#10000#10#5|1#1#10#2</t>
  </si>
  <si>
    <t>100000|1#1#10000#10#5|1#1#10#2</t>
  </si>
  <si>
    <t>100000|1#1#11000#10#5|1#1#10#2</t>
  </si>
  <si>
    <t>26#96|4</t>
    <phoneticPr fontId="40" type="noConversion"/>
  </si>
  <si>
    <t>26#96|4</t>
    <phoneticPr fontId="40" type="noConversion"/>
  </si>
  <si>
    <t>4000|1#3#800#6#3</t>
  </si>
  <si>
    <t>16000|1#3#3200#8#4</t>
  </si>
  <si>
    <t>8000|0.2#1#6</t>
  </si>
  <si>
    <t>12000|0.2#1#6</t>
  </si>
  <si>
    <t>12000|0.3#1#6</t>
  </si>
  <si>
    <t>16000|0.3#1#6</t>
  </si>
  <si>
    <t>16000|0.4#1#6</t>
  </si>
  <si>
    <t>20000|0.4#1#6</t>
  </si>
  <si>
    <t>20000|0.5#1#6</t>
  </si>
  <si>
    <t>24000|0.5#1#6</t>
  </si>
  <si>
    <t>24000|0.6#1#6</t>
  </si>
  <si>
    <t>28000|0.6#1#6</t>
  </si>
  <si>
    <t>28000|0.7#1#6</t>
  </si>
  <si>
    <t>32000|0.7#1#6</t>
  </si>
  <si>
    <t>32000|0.8#1#6</t>
  </si>
  <si>
    <t>36000|0.8#1#6</t>
  </si>
  <si>
    <t>36000|0.9#1#6</t>
  </si>
  <si>
    <t>40000|0.9#1#6</t>
  </si>
  <si>
    <t>40000|1#1#6</t>
  </si>
  <si>
    <t>2.1#1|0.5#3#4</t>
    <phoneticPr fontId="40" type="noConversion"/>
  </si>
  <si>
    <t>2.4#1|0.5#3#4</t>
    <phoneticPr fontId="40" type="noConversion"/>
  </si>
  <si>
    <t>4.1#1|0.5#3#4</t>
    <phoneticPr fontId="40" type="noConversion"/>
  </si>
  <si>
    <t>2.88#2|12#0.1#4#0|1#1#4|1#1#5</t>
    <phoneticPr fontId="40" type="noConversion"/>
  </si>
  <si>
    <t>3.6#2|1#1|1#0.6#6#0</t>
    <phoneticPr fontId="40" type="noConversion"/>
  </si>
  <si>
    <t>1.2#2|1#0.8#4#4</t>
    <phoneticPr fontId="40" type="noConversion"/>
  </si>
  <si>
    <t>1.44#2|1#0.8#4#4|0.4#2#3</t>
    <phoneticPr fontId="40" type="noConversion"/>
  </si>
  <si>
    <t>1.44#2|1#0.5</t>
    <phoneticPr fontId="40" type="noConversion"/>
  </si>
  <si>
    <t>3.5#2|8#0.2#12#3|1#2.8</t>
    <phoneticPr fontId="40" type="noConversion"/>
  </si>
  <si>
    <t>4#2|8#0.2#12#3|1#3.2</t>
    <phoneticPr fontId="40" type="noConversion"/>
  </si>
  <si>
    <t>4.5#2|8#0.2#12#3|1#3.6</t>
    <phoneticPr fontId="40" type="noConversion"/>
  </si>
  <si>
    <t>6#2|8#0.3#12#3|1#4.8</t>
    <phoneticPr fontId="40" type="noConversion"/>
  </si>
  <si>
    <t>7.5#2|8#0.4#12#3|1#6</t>
    <phoneticPr fontId="40" type="noConversion"/>
  </si>
  <si>
    <t>2.2#1</t>
    <phoneticPr fontId="40" type="noConversion"/>
  </si>
  <si>
    <t>2.5#1</t>
    <phoneticPr fontId="40" type="noConversion"/>
  </si>
  <si>
    <t>3.6#1</t>
    <phoneticPr fontId="40" type="noConversion"/>
  </si>
  <si>
    <t>4.3#1</t>
    <phoneticPr fontId="40" type="noConversion"/>
  </si>
  <si>
    <t>5.4#1</t>
    <phoneticPr fontId="40" type="noConversion"/>
  </si>
  <si>
    <t>1#2|1#0.9#5#0.1</t>
    <phoneticPr fontId="40" type="noConversion"/>
  </si>
  <si>
    <t>1.3#2|2#0.15#6#4</t>
    <phoneticPr fontId="40" type="noConversion"/>
  </si>
  <si>
    <t>1.5#2|2#0.15#6#4</t>
    <phoneticPr fontId="40" type="noConversion"/>
  </si>
  <si>
    <t>2.6#2|2#0.3#6#4</t>
    <phoneticPr fontId="40" type="noConversion"/>
  </si>
  <si>
    <t>3.2#1|6#0.20#5#1</t>
    <phoneticPr fontId="40" type="noConversion"/>
  </si>
  <si>
    <t>2#4</t>
    <phoneticPr fontId="40" type="noConversion"/>
  </si>
  <si>
    <t>1.9#1|2#0.2#6#4</t>
    <phoneticPr fontId="40" type="noConversion"/>
  </si>
  <si>
    <t>2.2#1|2#0.2#6#4</t>
    <phoneticPr fontId="40" type="noConversion"/>
  </si>
  <si>
    <t>3.2#1|2#0.4#6#4</t>
    <phoneticPr fontId="40" type="noConversion"/>
  </si>
  <si>
    <t>1.6#1|12#0.15#5#0|0.3#5</t>
    <phoneticPr fontId="40" type="noConversion"/>
  </si>
  <si>
    <t>1.9#1|12#0.15#5#0|0.3#5</t>
    <phoneticPr fontId="40" type="noConversion"/>
  </si>
  <si>
    <t>3.2#1|12#0.3#5#0|0.5#5</t>
    <phoneticPr fontId="40" type="noConversion"/>
  </si>
  <si>
    <t>1.6#1|1#0.2#10#2</t>
    <phoneticPr fontId="40" type="noConversion"/>
  </si>
  <si>
    <t>1|4</t>
    <phoneticPr fontId="40" type="noConversion"/>
  </si>
  <si>
    <t>1.9#1|1#0.2#10#2</t>
    <phoneticPr fontId="40" type="noConversion"/>
  </si>
  <si>
    <t>3.2#1|1#0.2#10#2</t>
    <phoneticPr fontId="40" type="noConversion"/>
  </si>
  <si>
    <t>2.16#1|1#3#5|12#0.1</t>
    <phoneticPr fontId="40" type="noConversion"/>
  </si>
  <si>
    <t>1.2#1|1#3#5|12#0.1#3#0</t>
    <phoneticPr fontId="40" type="noConversion"/>
  </si>
  <si>
    <t>10000|4#0.3#4#2</t>
  </si>
  <si>
    <t>20000|4#0.3#4#2</t>
  </si>
  <si>
    <t>20000|4#0.35#4#2</t>
  </si>
  <si>
    <t>30000|4#0.35#4#2</t>
  </si>
  <si>
    <t>30000|4#0.4#4#2</t>
  </si>
  <si>
    <t>30000|4#0.4#8#2</t>
  </si>
  <si>
    <t>40000|4#0.4#8#2</t>
  </si>
  <si>
    <t>40000|4#0.45#8#2</t>
  </si>
  <si>
    <t>50000|4#0.45#8#2</t>
  </si>
  <si>
    <t>50000|4#0.5#8#2</t>
  </si>
  <si>
    <r>
      <t>50000|4#0.5#8#2|</t>
    </r>
    <r>
      <rPr>
        <sz val="9"/>
        <color theme="1"/>
        <rFont val="微软雅黑"/>
        <family val="2"/>
        <charset val="134"/>
      </rPr>
      <t>8</t>
    </r>
    <r>
      <rPr>
        <sz val="9"/>
        <color theme="1"/>
        <rFont val="微软雅黑"/>
        <family val="2"/>
        <charset val="134"/>
      </rPr>
      <t>#0.3#8#2</t>
    </r>
    <phoneticPr fontId="40" type="noConversion"/>
  </si>
  <si>
    <r>
      <t>60000|4#0.5#8#2|</t>
    </r>
    <r>
      <rPr>
        <sz val="9"/>
        <color theme="1"/>
        <rFont val="微软雅黑"/>
        <family val="2"/>
        <charset val="134"/>
      </rPr>
      <t>8</t>
    </r>
    <r>
      <rPr>
        <sz val="9"/>
        <color theme="1"/>
        <rFont val="微软雅黑"/>
        <family val="2"/>
        <charset val="134"/>
      </rPr>
      <t>#0.3#8#2</t>
    </r>
    <phoneticPr fontId="40" type="noConversion"/>
  </si>
  <si>
    <r>
      <t>60000|4#0.55#8#2|</t>
    </r>
    <r>
      <rPr>
        <sz val="9"/>
        <color theme="1"/>
        <rFont val="微软雅黑"/>
        <family val="2"/>
        <charset val="134"/>
      </rPr>
      <t>8</t>
    </r>
    <r>
      <rPr>
        <sz val="9"/>
        <color theme="1"/>
        <rFont val="微软雅黑"/>
        <family val="2"/>
        <charset val="134"/>
      </rPr>
      <t>#0.3#8#2</t>
    </r>
    <phoneticPr fontId="40" type="noConversion"/>
  </si>
  <si>
    <r>
      <t>60000|4#0.55#8#2|</t>
    </r>
    <r>
      <rPr>
        <sz val="9"/>
        <color theme="1"/>
        <rFont val="微软雅黑"/>
        <family val="2"/>
        <charset val="134"/>
      </rPr>
      <t>8</t>
    </r>
    <r>
      <rPr>
        <sz val="9"/>
        <color theme="1"/>
        <rFont val="微软雅黑"/>
        <family val="2"/>
        <charset val="134"/>
      </rPr>
      <t>#0.4#8#2</t>
    </r>
    <phoneticPr fontId="40" type="noConversion"/>
  </si>
  <si>
    <r>
      <t>70000|4#0.55#8#2|</t>
    </r>
    <r>
      <rPr>
        <sz val="9"/>
        <color theme="1"/>
        <rFont val="微软雅黑"/>
        <family val="2"/>
        <charset val="134"/>
      </rPr>
      <t>8</t>
    </r>
    <r>
      <rPr>
        <sz val="9"/>
        <color theme="1"/>
        <rFont val="微软雅黑"/>
        <family val="2"/>
        <charset val="134"/>
      </rPr>
      <t>#0.4#8#2</t>
    </r>
    <phoneticPr fontId="40" type="noConversion"/>
  </si>
  <si>
    <r>
      <t>70000|4#0.55#10#2|</t>
    </r>
    <r>
      <rPr>
        <sz val="9"/>
        <color theme="1"/>
        <rFont val="微软雅黑"/>
        <family val="2"/>
        <charset val="134"/>
      </rPr>
      <t>8</t>
    </r>
    <r>
      <rPr>
        <sz val="9"/>
        <color theme="1"/>
        <rFont val="微软雅黑"/>
        <family val="2"/>
        <charset val="134"/>
      </rPr>
      <t>#0.4#10#2</t>
    </r>
    <phoneticPr fontId="40" type="noConversion"/>
  </si>
  <si>
    <r>
      <t>80000|4#0.65#10#2|</t>
    </r>
    <r>
      <rPr>
        <sz val="9"/>
        <color theme="1"/>
        <rFont val="微软雅黑"/>
        <family val="2"/>
        <charset val="134"/>
      </rPr>
      <t>8</t>
    </r>
    <r>
      <rPr>
        <sz val="9"/>
        <color theme="1"/>
        <rFont val="微软雅黑"/>
        <family val="2"/>
        <charset val="134"/>
      </rPr>
      <t>#0.5#10#2</t>
    </r>
    <phoneticPr fontId="40" type="noConversion"/>
  </si>
  <si>
    <t>70000|4#0.6#10#2|8#0.4#10#2</t>
    <phoneticPr fontId="40" type="noConversion"/>
  </si>
  <si>
    <t>70000|4#0.6#10#2|8#0.5#10#2</t>
    <phoneticPr fontId="40" type="noConversion"/>
  </si>
  <si>
    <t>80000|4#0.6#10#2|8#0.5#10#2</t>
    <phoneticPr fontId="40" type="noConversion"/>
  </si>
  <si>
    <t>6#1</t>
  </si>
  <si>
    <t>3.6#1|1#0.2#6#1</t>
  </si>
  <si>
    <t>3.6#1#2#0.6</t>
  </si>
  <si>
    <t>2.4#1|0.6#1#5</t>
  </si>
  <si>
    <t>2.4#1#1#0.3</t>
  </si>
  <si>
    <t>2.4#1|1#0.2#5#2</t>
  </si>
  <si>
    <t>2.4#1|8#0.3#5#2</t>
  </si>
  <si>
    <t>2.4#1|8#0.3#5#1</t>
  </si>
  <si>
    <t>2.4#1|1#0.2#5#4</t>
  </si>
  <si>
    <t>2.4#1|15#0.2#5#1</t>
  </si>
  <si>
    <t>2.4#1</t>
  </si>
  <si>
    <t>3#3#2.4#1</t>
  </si>
  <si>
    <t>2.4#1|0.6#2#5</t>
  </si>
  <si>
    <t>2.4#1#2#0.3</t>
  </si>
  <si>
    <t>1.2#1|0.2#1#3</t>
  </si>
  <si>
    <t>1.2#2#2#0.3#1#3</t>
  </si>
  <si>
    <t>1.2#2#3#0.3#1#3</t>
  </si>
  <si>
    <t>1.2#1|0.3#2#3</t>
  </si>
  <si>
    <t>2.4#1|0.3#8#5#1</t>
    <phoneticPr fontId="40" type="noConversion"/>
  </si>
  <si>
    <t>1.8#1#0#0.5</t>
    <phoneticPr fontId="40" type="noConversion"/>
  </si>
  <si>
    <t>1.8#1|0#0.2#10</t>
    <phoneticPr fontId="40" type="noConversion"/>
  </si>
  <si>
    <t>1.8#1#1#0.3#1#3</t>
    <phoneticPr fontId="40" type="noConversion"/>
  </si>
  <si>
    <t>1.8#1|2#0.15#6#2</t>
    <phoneticPr fontId="40" type="noConversion"/>
  </si>
  <si>
    <t>1.8#1|8#0.2#6#2</t>
    <phoneticPr fontId="40" type="noConversion"/>
  </si>
  <si>
    <t>1.8#1|9#0.2#6#2</t>
    <phoneticPr fontId="40" type="noConversion"/>
  </si>
  <si>
    <t>1.8#1|8#0.3#6#3</t>
    <phoneticPr fontId="40" type="noConversion"/>
  </si>
  <si>
    <t>1.8#1|9#0.3#5#4</t>
    <phoneticPr fontId="40" type="noConversion"/>
  </si>
  <si>
    <t>1.8#1|0.4#4#6</t>
    <phoneticPr fontId="40" type="noConversion"/>
  </si>
  <si>
    <t>1.8#1</t>
    <phoneticPr fontId="40" type="noConversion"/>
  </si>
  <si>
    <t>2.88#1</t>
    <phoneticPr fontId="40" type="noConversion"/>
  </si>
  <si>
    <t>1.8#1</t>
    <phoneticPr fontId="40" type="noConversion"/>
  </si>
  <si>
    <t>1.8#2#2#0.5</t>
    <phoneticPr fontId="40" type="noConversion"/>
  </si>
  <si>
    <t>5.7#2#2#0.6#2#5</t>
    <phoneticPr fontId="40" type="noConversion"/>
  </si>
  <si>
    <t>1.8#2#3#0.5</t>
    <phoneticPr fontId="40" type="noConversion"/>
  </si>
  <si>
    <t>5.7#2#3#0.6#2#5</t>
    <phoneticPr fontId="40" type="noConversion"/>
  </si>
  <si>
    <t>1.8#1|2#0.3#10</t>
    <phoneticPr fontId="40" type="noConversion"/>
  </si>
  <si>
    <t>2.88#1|3#0.25#6#4</t>
    <phoneticPr fontId="40" type="noConversion"/>
  </si>
  <si>
    <t>2.88#1|1#0.15#6#4</t>
    <phoneticPr fontId="40" type="noConversion"/>
  </si>
  <si>
    <t>2.88#1|1#0.15#6#2</t>
    <phoneticPr fontId="40" type="noConversion"/>
  </si>
  <si>
    <t>2.88#1#1#0.6</t>
    <phoneticPr fontId="40" type="noConversion"/>
  </si>
  <si>
    <t>2.88#1|0.3#1#2</t>
    <phoneticPr fontId="40" type="noConversion"/>
  </si>
  <si>
    <t>2.88#1|2#0.2#6#2</t>
    <phoneticPr fontId="40" type="noConversion"/>
  </si>
  <si>
    <t>1.2#2|3#0.3#10</t>
    <phoneticPr fontId="40" type="noConversion"/>
  </si>
  <si>
    <t>1.2#2|2#0.3#10</t>
    <phoneticPr fontId="40" type="noConversion"/>
  </si>
  <si>
    <t>1.2#1</t>
    <phoneticPr fontId="40" type="noConversion"/>
  </si>
  <si>
    <t>1.9#1</t>
    <phoneticPr fontId="40" type="noConversion"/>
  </si>
  <si>
    <t>1.9#1</t>
    <phoneticPr fontId="40" type="noConversion"/>
  </si>
  <si>
    <t>1.9#1|0.4#2#5</t>
    <phoneticPr fontId="40" type="noConversion"/>
  </si>
  <si>
    <t>1.9#1|14#0.3#6#3</t>
    <phoneticPr fontId="40" type="noConversion"/>
  </si>
  <si>
    <t>1.9#1|1#3#8|2#0.2#10#2|3#0.2#10#2</t>
    <phoneticPr fontId="40" type="noConversion"/>
  </si>
  <si>
    <t>1.2#1|1#3#8|6#0.15#8#2</t>
    <phoneticPr fontId="40" type="noConversion"/>
  </si>
  <si>
    <t>1.2#1|2#0.15#5#4</t>
    <phoneticPr fontId="40" type="noConversion"/>
  </si>
  <si>
    <t>1.9#1|9#0.2#5#2</t>
    <phoneticPr fontId="40" type="noConversion"/>
  </si>
  <si>
    <t>1.9#1|3#0.25#5#2</t>
    <phoneticPr fontId="40" type="noConversion"/>
  </si>
  <si>
    <t>1.2#1#1#0.3#1#3</t>
    <phoneticPr fontId="40" type="noConversion"/>
  </si>
  <si>
    <t>1.9#1#0#0.3</t>
    <phoneticPr fontId="40" type="noConversion"/>
  </si>
  <si>
    <t>1.2#1|0.4#2#4</t>
    <phoneticPr fontId="40" type="noConversion"/>
  </si>
  <si>
    <t>2.4#1|1#0.1#4</t>
    <phoneticPr fontId="40" type="noConversion"/>
  </si>
  <si>
    <t>0.96#1|0.2#1#2.5</t>
    <phoneticPr fontId="40" type="noConversion"/>
  </si>
  <si>
    <t>0.96#1|1#0.2#5#4</t>
    <phoneticPr fontId="40" type="noConversion"/>
  </si>
  <si>
    <t>0.96#1|0.3#1#2</t>
    <phoneticPr fontId="40" type="noConversion"/>
  </si>
  <si>
    <t>2#2#0.9#1</t>
    <phoneticPr fontId="40" type="noConversion"/>
  </si>
  <si>
    <t>2#2#1.44#1</t>
    <phoneticPr fontId="40" type="noConversion"/>
  </si>
  <si>
    <t>1.2#1|0.3#2#4</t>
    <phoneticPr fontId="40" type="noConversion"/>
  </si>
  <si>
    <t>1.8#1|0#0.2#10</t>
    <phoneticPr fontId="40" type="noConversion"/>
  </si>
  <si>
    <t>1.4#1|2#0.2#2#5</t>
    <phoneticPr fontId="40" type="noConversion"/>
  </si>
  <si>
    <t>1.88#1|1#0.2#2#5</t>
    <phoneticPr fontId="40" type="noConversion"/>
  </si>
  <si>
    <t>0.9#1|3#0.2#2#5</t>
    <phoneticPr fontId="40" type="noConversion"/>
  </si>
  <si>
    <t>1.4#2|2#0.2#2#5</t>
    <phoneticPr fontId="40" type="noConversion"/>
  </si>
  <si>
    <t>1.88#2|2#0.2#2#5</t>
    <phoneticPr fontId="40" type="noConversion"/>
  </si>
  <si>
    <t>0.9#2|2#0.2#2#5</t>
    <phoneticPr fontId="40" type="noConversion"/>
  </si>
  <si>
    <t>0.8#2|2#0.2#2#5</t>
    <phoneticPr fontId="40" type="noConversion"/>
  </si>
  <si>
    <t>1.4#2|3#0.2#2#5</t>
    <phoneticPr fontId="40" type="noConversion"/>
  </si>
  <si>
    <t>1.88#2|3#0.2#2#5</t>
    <phoneticPr fontId="40" type="noConversion"/>
  </si>
  <si>
    <t>0.9#2|3#0.2#2#5</t>
    <phoneticPr fontId="40" type="noConversion"/>
  </si>
  <si>
    <t>1.8#2|3#0.1#2#5</t>
    <phoneticPr fontId="40" type="noConversion"/>
  </si>
  <si>
    <t>2|5</t>
  </si>
  <si>
    <t>2|5#4</t>
  </si>
  <si>
    <t>2#3|5</t>
  </si>
  <si>
    <t>2#35</t>
  </si>
  <si>
    <t>2#25</t>
  </si>
  <si>
    <t>2.88#1|1#1</t>
    <phoneticPr fontId="40" type="noConversion"/>
  </si>
  <si>
    <t>3.6#1|1#0.2#5</t>
    <phoneticPr fontId="40" type="noConversion"/>
  </si>
  <si>
    <t>4.8#1|1#2</t>
    <phoneticPr fontId="40" type="noConversion"/>
  </si>
  <si>
    <t>2.4#1|1#0.2#6|3#0.2#6#2</t>
    <phoneticPr fontId="40" type="noConversion"/>
  </si>
  <si>
    <t>2.4#1|0.3#2#5|1#0.1#4</t>
    <phoneticPr fontId="40" type="noConversion"/>
  </si>
  <si>
    <r>
      <t>180000|5#0.6#8#1|6#0.</t>
    </r>
    <r>
      <rPr>
        <sz val="9"/>
        <color theme="1"/>
        <rFont val="微软雅黑"/>
        <family val="2"/>
        <charset val="134"/>
      </rPr>
      <t>5</t>
    </r>
    <r>
      <rPr>
        <sz val="9"/>
        <color theme="1"/>
        <rFont val="微软雅黑"/>
        <family val="2"/>
        <charset val="134"/>
      </rPr>
      <t>#8#1|4#1#8#3</t>
    </r>
    <phoneticPr fontId="40" type="noConversion"/>
  </si>
  <si>
    <t>7000|1#3#800#6#3</t>
  </si>
  <si>
    <t>7000|1#3#1400#6#3</t>
  </si>
  <si>
    <t>10000|1#3#1400#6#3</t>
  </si>
  <si>
    <t>10000|1#3#2000#6#3</t>
  </si>
  <si>
    <t>10000|1#3#2000#8#4</t>
  </si>
  <si>
    <t>13000|1#3#2000#8#4</t>
  </si>
  <si>
    <t>13000|1#3#2600#8#4</t>
  </si>
  <si>
    <t>16000|1#3#2600#8#4</t>
  </si>
  <si>
    <t>16000|1#3#3200#8#4|3#0.1#8</t>
  </si>
  <si>
    <t>19000|1#3#3200#8#4|3#0.1#8</t>
  </si>
  <si>
    <t>19000|1#3#3800#8#4|3#0.1#8</t>
  </si>
  <si>
    <t>19000|1#3#3800#8#4|3#0.2#8</t>
  </si>
  <si>
    <t>22000|1#3#3800#8#4|3#0.2#8</t>
  </si>
  <si>
    <t>22000|1#3#3800#10#5|3#0.2#10</t>
  </si>
  <si>
    <t>6000|8000</t>
  </si>
  <si>
    <t>11000|8000</t>
  </si>
  <si>
    <t>11000|12000</t>
  </si>
  <si>
    <t>16000|12000</t>
  </si>
  <si>
    <t>16000|16000</t>
  </si>
  <si>
    <t>21000|16000</t>
  </si>
  <si>
    <t>21000|20000</t>
  </si>
  <si>
    <t>26000|20000</t>
  </si>
  <si>
    <t>26000|24000</t>
  </si>
  <si>
    <t>31000|24000</t>
  </si>
  <si>
    <t>31000|24000|2#0.3#6#2|3#0.3#6#2</t>
  </si>
  <si>
    <t>31000|28000|2#0.3#6#2|3#0.3#6#2</t>
  </si>
  <si>
    <t>31000|28000|2#0.4#6#2|3#0.4#6#2</t>
  </si>
  <si>
    <t>36000|28000|2#0.4#6#2|3#0.4#6#2</t>
  </si>
  <si>
    <t>36000|32000|2#0.4#6#2|3#0.4#6#2</t>
  </si>
  <si>
    <t>36000|32000|2#0.4#10#2|3#0.4#10#2</t>
  </si>
  <si>
    <t>36000|32000|2#0.5#10#2|3#0.5#10#2</t>
  </si>
  <si>
    <t>41000|32000|2#0.5#10#2|3#0.5#10#2</t>
  </si>
  <si>
    <t>41000|36000|2#0.5#10#2|3#0.5#10#2</t>
  </si>
  <si>
    <t>41000|36000|2#0.6#10#2|3#0.6#10#2</t>
  </si>
  <si>
    <t>22000|1#3#4400#10#5|3#0.3#10</t>
    <phoneticPr fontId="40" type="noConversion"/>
  </si>
  <si>
    <t>22000|1#3#4400#10#5|3#0.2#10</t>
    <phoneticPr fontId="40" type="noConversion"/>
  </si>
  <si>
    <t>25000|1#3#4400#10#5|3#0.3#10</t>
    <phoneticPr fontId="40" type="noConversion"/>
  </si>
  <si>
    <t>25000|1#3#4400#10#5|3#0.5#10</t>
    <phoneticPr fontId="40" type="noConversion"/>
  </si>
  <si>
    <t>1.2#2#1#2</t>
    <phoneticPr fontId="40" type="noConversion"/>
  </si>
  <si>
    <t>1.4#2#1#2</t>
    <phoneticPr fontId="40" type="noConversion"/>
  </si>
  <si>
    <t>2#2#1#2</t>
    <phoneticPr fontId="40" type="noConversion"/>
  </si>
  <si>
    <t>2.4#2#1#2</t>
    <phoneticPr fontId="40" type="noConversion"/>
  </si>
  <si>
    <t>3#2#1#2</t>
    <phoneticPr fontId="40" type="noConversion"/>
  </si>
  <si>
    <t>2.1#2#1#2</t>
    <phoneticPr fontId="40" type="noConversion"/>
  </si>
  <si>
    <t>2.4#2#1#2</t>
    <phoneticPr fontId="40" type="noConversion"/>
  </si>
  <si>
    <t>2.7#2#1#2</t>
    <phoneticPr fontId="40" type="noConversion"/>
  </si>
  <si>
    <t>3.6#2#1#2</t>
    <phoneticPr fontId="40" type="noConversion"/>
  </si>
  <si>
    <t>4.5#2#1#2</t>
    <phoneticPr fontId="40" type="noConversion"/>
  </si>
  <si>
    <t>造成[a]%的[b]伤害，[c]的概率造成眩晕，持续[d]秒。若未造成眩晕，则为目标施加增伤印记，最大[e]层。（减益印记，不可驱散）</t>
    <phoneticPr fontId="40" type="noConversion"/>
  </si>
  <si>
    <t>造成[a]%的[b]伤害，如果目标受到此次伤害前，生命低于最大生命[c]%，则直接击杀。（斩杀上限是攻击者10倍攻击）【aoe】</t>
    <phoneticPr fontId="40" type="noConversion"/>
  </si>
  <si>
    <r>
      <t>2</t>
    </r>
    <r>
      <rPr>
        <sz val="9"/>
        <color theme="1"/>
        <rFont val="微软雅黑"/>
        <family val="2"/>
        <charset val="134"/>
      </rPr>
      <t>020/1/14修改特效</t>
    </r>
    <phoneticPr fontId="40" type="noConversion"/>
  </si>
  <si>
    <t>2020/1/14修改效果</t>
    <phoneticPr fontId="40" type="noConversion"/>
  </si>
  <si>
    <t>造成[a]到[b]段[c]%的[d]伤害，每段伤害有[e]的概率造成[f]，持续[g]秒。若目标处于[h]状态，则必定暴击。【aoe】（71）</t>
    <phoneticPr fontId="40" type="noConversion"/>
  </si>
  <si>
    <t>1.6#1|2#0.2#8#4|3#0.2#8#4</t>
    <phoneticPr fontId="40" type="noConversion"/>
  </si>
  <si>
    <t>1.9#1|2#0.2#8#4|3#0.2#8#4</t>
    <phoneticPr fontId="40" type="noConversion"/>
  </si>
  <si>
    <t>3.2#1|2#0.3#8#4|3#0.3#8#4</t>
    <phoneticPr fontId="40" type="noConversion"/>
  </si>
  <si>
    <t>公会boss技能</t>
    <phoneticPr fontId="40" type="noConversion"/>
  </si>
  <si>
    <t>公会boss技能</t>
    <phoneticPr fontId="40" type="noConversion"/>
  </si>
  <si>
    <t>2.88#2</t>
    <phoneticPr fontId="40" type="noConversion"/>
  </si>
  <si>
    <t>1#91</t>
    <phoneticPr fontId="40" type="noConversion"/>
  </si>
  <si>
    <t>1#1#0.2#2#10#5|1.2#2|1#0.1#10</t>
    <phoneticPr fontId="40" type="noConversion"/>
  </si>
  <si>
    <t>1.4#1|1#3#0.2#2#10#5</t>
    <phoneticPr fontId="40" type="noConversion"/>
  </si>
  <si>
    <t>元素</t>
    <phoneticPr fontId="40" type="noConversion"/>
  </si>
  <si>
    <t>火</t>
    <phoneticPr fontId="40" type="noConversion"/>
  </si>
  <si>
    <t>风</t>
    <phoneticPr fontId="40" type="noConversion"/>
  </si>
  <si>
    <t>水</t>
    <phoneticPr fontId="40" type="noConversion"/>
  </si>
  <si>
    <t>地</t>
    <phoneticPr fontId="40" type="noConversion"/>
  </si>
  <si>
    <t>光</t>
    <phoneticPr fontId="40" type="noConversion"/>
  </si>
  <si>
    <t>暗</t>
    <phoneticPr fontId="40" type="noConversion"/>
  </si>
  <si>
    <t>造成[a]%的[b]伤害</t>
    <phoneticPr fontId="40" type="noConversion"/>
  </si>
  <si>
    <t>a[float],b[伤害类型,]c[控制状态],d[float]</t>
    <phoneticPr fontId="40" type="noConversion"/>
  </si>
  <si>
    <t>1|89#83</t>
    <phoneticPr fontId="40" type="noConversion"/>
  </si>
  <si>
    <r>
      <t>2.5#1|1#1#0.3#2#10#5|1#</t>
    </r>
    <r>
      <rPr>
        <sz val="9"/>
        <color theme="1"/>
        <rFont val="微软雅黑"/>
        <family val="2"/>
        <charset val="134"/>
      </rPr>
      <t>0.1#10#2|9#0.15#10#1</t>
    </r>
    <phoneticPr fontId="40" type="noConversion"/>
  </si>
  <si>
    <t>5#5#0.63#1</t>
    <phoneticPr fontId="40" type="noConversion"/>
  </si>
  <si>
    <t>0.47#2</t>
    <phoneticPr fontId="40" type="noConversion"/>
  </si>
  <si>
    <t>麻痹</t>
    <phoneticPr fontId="40" type="noConversion"/>
  </si>
  <si>
    <t>a{float]b[伤害类型]c[int]d[float]</t>
    <phoneticPr fontId="40" type="noConversion"/>
  </si>
  <si>
    <t>0.97#2#1#0.15</t>
    <phoneticPr fontId="40" type="noConversion"/>
  </si>
  <si>
    <t>0.47#1</t>
    <phoneticPr fontId="40" type="noConversion"/>
  </si>
  <si>
    <t>0.65#1</t>
    <phoneticPr fontId="40" type="noConversion"/>
  </si>
  <si>
    <t>2|100</t>
    <phoneticPr fontId="40" type="noConversion"/>
  </si>
  <si>
    <t>0.95#2</t>
    <phoneticPr fontId="40" type="noConversion"/>
  </si>
  <si>
    <t>1|100</t>
    <phoneticPr fontId="40" type="noConversion"/>
  </si>
  <si>
    <t>[a]改变[b]点怒气</t>
    <phoneticPr fontId="40" type="noConversion"/>
  </si>
  <si>
    <t>1#1.03</t>
    <phoneticPr fontId="40" type="noConversion"/>
  </si>
  <si>
    <t>1#1.75</t>
    <phoneticPr fontId="40" type="noConversion"/>
  </si>
  <si>
    <t>0.95#1</t>
    <phoneticPr fontId="40" type="noConversion"/>
  </si>
  <si>
    <t>2.23#1#0.3</t>
    <phoneticPr fontId="40" type="noConversion"/>
  </si>
  <si>
    <t>0.95#0.4</t>
    <phoneticPr fontId="40" type="noConversion"/>
  </si>
  <si>
    <t>[a]%概率[b]，持续[c]回合</t>
    <phoneticPr fontId="40" type="noConversion"/>
  </si>
  <si>
    <t>1.63#2|0.4#2#1</t>
    <phoneticPr fontId="40" type="noConversion"/>
  </si>
  <si>
    <t>2.23#1|0.4#1#1</t>
    <phoneticPr fontId="40" type="noConversion"/>
  </si>
  <si>
    <t>2.23#1|1#1</t>
    <phoneticPr fontId="40" type="noConversion"/>
  </si>
  <si>
    <t>a[改变类型]b[int]</t>
    <phoneticPr fontId="40" type="noConversion"/>
  </si>
  <si>
    <t>a[float]bint]c[float]</t>
    <phoneticPr fontId="40" type="noConversion"/>
  </si>
  <si>
    <t>3.33#2#0.3</t>
    <phoneticPr fontId="40" type="noConversion"/>
  </si>
  <si>
    <t>0.6#2</t>
    <phoneticPr fontId="40" type="noConversion"/>
  </si>
  <si>
    <t>0.6#1</t>
    <phoneticPr fontId="40" type="noConversion"/>
  </si>
  <si>
    <t>[d]改变[a]属性[b]%,持续[c]回合</t>
    <phoneticPr fontId="40" type="noConversion"/>
  </si>
  <si>
    <t>0.44#2</t>
    <phoneticPr fontId="40" type="noConversion"/>
  </si>
  <si>
    <t>1.55#2|0.45#1#1</t>
    <phoneticPr fontId="40" type="noConversion"/>
  </si>
  <si>
    <t>1#0.9</t>
    <phoneticPr fontId="40" type="noConversion"/>
  </si>
  <si>
    <t>0.9#1</t>
    <phoneticPr fontId="40" type="noConversion"/>
  </si>
  <si>
    <t>0.9#2</t>
    <phoneticPr fontId="40" type="noConversion"/>
  </si>
  <si>
    <t>2.12#2|1#1</t>
    <phoneticPr fontId="40" type="noConversion"/>
  </si>
  <si>
    <t>3.15#2#0.3</t>
    <phoneticPr fontId="40" type="noConversion"/>
  </si>
  <si>
    <t>3.15#1|1#1</t>
    <phoneticPr fontId="40" type="noConversion"/>
  </si>
  <si>
    <t>1.55#1|1#1</t>
    <phoneticPr fontId="40" type="noConversion"/>
  </si>
  <si>
    <t>2.12#1|0.45#1#1</t>
    <phoneticPr fontId="40" type="noConversion"/>
  </si>
  <si>
    <t>1#3</t>
    <phoneticPr fontId="40" type="noConversion"/>
  </si>
  <si>
    <t>3.15#2|0.8#1#1</t>
    <phoneticPr fontId="40" type="noConversion"/>
  </si>
  <si>
    <t>0.44#1</t>
    <phoneticPr fontId="40" type="noConversion"/>
  </si>
  <si>
    <t>a[float]b[持续伤害状态]c[int]</t>
    <phoneticPr fontId="40" type="noConversion"/>
  </si>
  <si>
    <t>a[float]b[伤害类型]c[持续伤害类型]d[float]e[控制状态]f[int]</t>
    <phoneticPr fontId="40" type="noConversion"/>
  </si>
  <si>
    <t>a[float]b[伤害类型]c[持续伤害类型]d[属性]e[float]f[float]</t>
    <phoneticPr fontId="40" type="noConversion"/>
  </si>
  <si>
    <t>0.49#2</t>
    <phoneticPr fontId="40" type="noConversion"/>
  </si>
  <si>
    <t>1.72#2|1#2</t>
    <phoneticPr fontId="40" type="noConversion"/>
  </si>
  <si>
    <t>0.49#1</t>
    <phoneticPr fontId="40" type="noConversion"/>
  </si>
  <si>
    <t>1#1</t>
    <phoneticPr fontId="40" type="noConversion"/>
  </si>
  <si>
    <t>1#2</t>
    <phoneticPr fontId="40" type="noConversion"/>
  </si>
  <si>
    <t>3.5#2#0.3</t>
    <phoneticPr fontId="40" type="noConversion"/>
  </si>
  <si>
    <t>1.02#1|0.3#7#1</t>
    <phoneticPr fontId="40" type="noConversion"/>
  </si>
  <si>
    <t>1#100</t>
    <phoneticPr fontId="40" type="noConversion"/>
  </si>
  <si>
    <t>3.5#1|3#1</t>
    <phoneticPr fontId="40" type="noConversion"/>
  </si>
  <si>
    <t>1.72#2|0.4#2#1</t>
    <phoneticPr fontId="40" type="noConversion"/>
  </si>
  <si>
    <t>a[float]b[伤害类型]c[int]d[int]</t>
    <phoneticPr fontId="40" type="noConversion"/>
  </si>
  <si>
    <t>1.33#2#3#2</t>
    <phoneticPr fontId="40" type="noConversion"/>
  </si>
  <si>
    <t>200000#0.4</t>
  </si>
  <si>
    <t>200001#0.4</t>
  </si>
  <si>
    <t>200221#0.4</t>
  </si>
  <si>
    <t>200111#0.4</t>
  </si>
  <si>
    <t>200003#0.4</t>
  </si>
  <si>
    <t>200211#0.4</t>
  </si>
  <si>
    <t>200001#0.5</t>
  </si>
  <si>
    <t>200001#1</t>
  </si>
  <si>
    <t>200000#0.4|200001#0.4</t>
  </si>
  <si>
    <t>200000#0.4|200002#0.4</t>
  </si>
  <si>
    <t>200000#0.4|200003#0.4</t>
  </si>
  <si>
    <t>200000#0.4|200004#0.4</t>
  </si>
  <si>
    <t>200311#0.4</t>
  </si>
  <si>
    <t>200000#0.4|200000#0.4</t>
  </si>
  <si>
    <t>200001#0.4|200001#0.4</t>
  </si>
  <si>
    <t>200321#0.4</t>
  </si>
  <si>
    <t>200002#0.4</t>
  </si>
  <si>
    <t>100000#0.4</t>
  </si>
  <si>
    <t>200001#0.4|100721#0.4</t>
  </si>
  <si>
    <t>200000#0.4|100000#0.4</t>
  </si>
  <si>
    <t>200012#0.4|100014#0.4</t>
  </si>
  <si>
    <t>100000#0.4|200000#0.4</t>
  </si>
  <si>
    <t>200004#0.4|100000#0.4</t>
  </si>
  <si>
    <t>100111#0.4</t>
  </si>
  <si>
    <t>1002001#0.4|200001#0.4</t>
  </si>
  <si>
    <t>200000#0.4|100803#0.4</t>
  </si>
  <si>
    <t>300001#0.4</t>
  </si>
  <si>
    <t>200003#0.4|300001#0.4</t>
  </si>
  <si>
    <t>200001#0.4|300001#0.4|300001#0.4</t>
  </si>
  <si>
    <t>200001#0.4|300001#0.4</t>
  </si>
  <si>
    <t>300000#0.4|100000#0.4</t>
  </si>
  <si>
    <t>300000#0.4</t>
  </si>
  <si>
    <t>200000#0.4|300000#0.4</t>
  </si>
  <si>
    <t>200111#0.4|300000#0.4</t>
  </si>
  <si>
    <t>200000#0.4|300001#0.4</t>
  </si>
  <si>
    <t>200001#0.4|200000#0.4|3003001#0.4</t>
  </si>
  <si>
    <t>200002#0.4|300001#0.4</t>
  </si>
  <si>
    <t>200002#0.4|300000#0.4</t>
  </si>
  <si>
    <t>200121#0.4|300000#0.4</t>
  </si>
  <si>
    <t>200000#0.4|100000#0.4|300001#0.4</t>
  </si>
  <si>
    <t>400001#0.4</t>
  </si>
  <si>
    <t>200001#0.4|3004001#0.4|300501#0.4</t>
  </si>
  <si>
    <t>400001#0.4|200000#0.4</t>
  </si>
  <si>
    <t>400001#0.4|300001#0.4</t>
  </si>
  <si>
    <t>400001#0.4|100211#0.4</t>
  </si>
  <si>
    <t>400001#0.8</t>
  </si>
  <si>
    <t>400001#1.1</t>
  </si>
  <si>
    <t>400001#0.4|100321#0.4</t>
  </si>
  <si>
    <t>400001#0.4|100803#0.4</t>
  </si>
  <si>
    <t>400001#0.4|300001#0.4|100211#0.4</t>
  </si>
  <si>
    <t>400001#0.4|100322#0.4</t>
  </si>
  <si>
    <t>400001#0.5</t>
  </si>
  <si>
    <t>400001#0.4|100000#0.4</t>
  </si>
  <si>
    <t>400001#0.4|300011#0.4</t>
  </si>
  <si>
    <t>400001#0.4|400000#0.4</t>
  </si>
  <si>
    <t>400001#0.4|200000#0.4|300001#0.4</t>
  </si>
  <si>
    <t>400001#0.4|300000#0.4</t>
  </si>
  <si>
    <t>400001#0.4|100001#0.4</t>
  </si>
  <si>
    <t>400001#0.4|100721#0.4</t>
  </si>
  <si>
    <t>400001#0.4|100211#0.4|100321#0.4</t>
  </si>
  <si>
    <t>400123#0.4</t>
  </si>
  <si>
    <t>400000#0.4</t>
  </si>
  <si>
    <t>400111#0.4</t>
  </si>
  <si>
    <t>400001#0.4|100111#0.4</t>
  </si>
  <si>
    <t>400001#0.4|300001#0.4|100803#0.4</t>
  </si>
  <si>
    <t>400211#0.4</t>
  </si>
  <si>
    <t>220003#0.4|220003#0.4</t>
  </si>
  <si>
    <t>220003#0.4</t>
  </si>
  <si>
    <t>220003#0.5</t>
  </si>
  <si>
    <t>220003#0.6</t>
  </si>
  <si>
    <t>220003#0.7</t>
  </si>
  <si>
    <t>220003#0.8</t>
  </si>
  <si>
    <t>220003#0.4|200323#0.4</t>
  </si>
  <si>
    <t>220003#0.4|300001#0.4</t>
  </si>
  <si>
    <t>220003#0.4|100803#0.4|100000#0.4</t>
  </si>
  <si>
    <t>220003#0.4|100000#0.4</t>
  </si>
  <si>
    <t>220003#0.4|300000#0.4</t>
  </si>
  <si>
    <t>220003#0.4|100211#0.4</t>
  </si>
  <si>
    <t>220003#0.4|100803#0.4</t>
  </si>
  <si>
    <t>目标选择范围</t>
    <phoneticPr fontId="40" type="noConversion"/>
  </si>
  <si>
    <t>1我方</t>
  </si>
  <si>
    <t>0全体</t>
    <phoneticPr fontId="40" type="noConversion"/>
  </si>
  <si>
    <t>1前排</t>
    <phoneticPr fontId="40" type="noConversion"/>
  </si>
  <si>
    <t>2后排</t>
    <phoneticPr fontId="40" type="noConversion"/>
  </si>
  <si>
    <t>3对列</t>
    <phoneticPr fontId="40" type="noConversion"/>
  </si>
  <si>
    <t>7目标及相邻</t>
    <phoneticPr fontId="40" type="noConversion"/>
  </si>
  <si>
    <t>目标id计算公式=目标选择类型id*100000+ 选择范围*10000+ 权重类型*100+ 排序类型*10 + 数量</t>
    <phoneticPr fontId="40" type="noConversion"/>
  </si>
  <si>
    <t>添加[a]的[b]%护盾,持续[c]回合,盾消失的时候反射吸收伤害的[d]%</t>
    <phoneticPr fontId="40" type="noConversion"/>
  </si>
  <si>
    <r>
      <t xml:space="preserve">造成[a]%的[b]伤害如目标[c]则有[d]%的概率[e]持续[f]回合 </t>
    </r>
    <r>
      <rPr>
        <sz val="9"/>
        <color theme="0"/>
        <rFont val="微软雅黑"/>
        <family val="2"/>
        <charset val="134"/>
      </rPr>
      <t>改21</t>
    </r>
    <phoneticPr fontId="40" type="noConversion"/>
  </si>
  <si>
    <t>1.63#1|1#1</t>
    <phoneticPr fontId="40" type="noConversion"/>
  </si>
  <si>
    <t>3.33#2|1#1</t>
    <phoneticPr fontId="40" type="noConversion"/>
  </si>
  <si>
    <t>1.72#2|0.6#2#1#1#2</t>
    <phoneticPr fontId="40" type="noConversion"/>
  </si>
  <si>
    <t>1.4#2|0.6#2#0.8#1#2</t>
    <phoneticPr fontId="40" type="noConversion"/>
  </si>
  <si>
    <t>初始怒气</t>
    <phoneticPr fontId="40" type="noConversion"/>
  </si>
  <si>
    <t>添加[a]%抵抗效果的减伤盾的持续[c]回合</t>
    <phoneticPr fontId="40" type="noConversion"/>
  </si>
  <si>
    <t>a[float]c[int]</t>
    <phoneticPr fontId="40" type="noConversion"/>
  </si>
  <si>
    <t>1.55#1|0.2#1</t>
    <phoneticPr fontId="40" type="noConversion"/>
  </si>
  <si>
    <t>1|104</t>
    <phoneticPr fontId="40" type="noConversion"/>
  </si>
  <si>
    <t>3.5#1|0.3#1</t>
    <phoneticPr fontId="40" type="noConversion"/>
  </si>
  <si>
    <r>
      <t>[a]%概率[b]，持续[c]回合</t>
    </r>
    <r>
      <rPr>
        <sz val="9"/>
        <color theme="0"/>
        <rFont val="微软雅黑"/>
        <family val="2"/>
        <charset val="134"/>
      </rPr>
      <t xml:space="preserve"> 改3</t>
    </r>
    <phoneticPr fontId="40" type="noConversion"/>
  </si>
  <si>
    <t>造成[a]%的[b]伤害，如果击杀，则永久增加[c]%的[d],最大[e]层（0为无限）</t>
  </si>
  <si>
    <t>a[float],b[伤害类型],c[float],d[属性]e[int]</t>
    <phoneticPr fontId="40" type="noConversion"/>
  </si>
  <si>
    <t>2#111</t>
    <phoneticPr fontId="40" type="noConversion"/>
  </si>
  <si>
    <t>每秒造成[a]的[b]的伤害，持续[c]秒</t>
  </si>
  <si>
    <t>a[float]b[伤害类型]c[int]</t>
    <phoneticPr fontId="40" type="noConversion"/>
  </si>
  <si>
    <t>造成[a]，每秒造成[b]的[c]的伤害，持续[d]秒</t>
  </si>
  <si>
    <t>a[持续伤害类型]b[float]c[伤害类型],d[int]</t>
    <phoneticPr fontId="40" type="noConversion"/>
  </si>
  <si>
    <t>造成[a]%的[b]伤害，对[c]有[d]%造成[e]，持续[f]回合【AOE】</t>
    <phoneticPr fontId="40" type="noConversion"/>
  </si>
  <si>
    <t>1.55#2#1#0.4#7#1</t>
    <phoneticPr fontId="40" type="noConversion"/>
  </si>
  <si>
    <t>0.92#1#1#0.3#1#1</t>
    <phoneticPr fontId="40" type="noConversion"/>
  </si>
  <si>
    <t>2.12#2#1#0.6#1#1</t>
    <phoneticPr fontId="40" type="noConversion"/>
  </si>
  <si>
    <t>灼烧</t>
    <phoneticPr fontId="40" type="noConversion"/>
  </si>
  <si>
    <t>0.92#2|0.4#1#0.2#1#2</t>
    <phoneticPr fontId="40" type="noConversion"/>
  </si>
  <si>
    <t>1.55#2|0.6#1#0.2#1#2</t>
    <phoneticPr fontId="40" type="noConversion"/>
  </si>
  <si>
    <t>a[float]b[持续伤害状态].c[float],d[属性]e[int]</t>
    <phoneticPr fontId="40" type="noConversion"/>
  </si>
  <si>
    <t>2.12#2#1#13#0.2#0.5</t>
    <phoneticPr fontId="40" type="noConversion"/>
  </si>
  <si>
    <t>造成[a]%的[b]伤害，目标每减少[c]个伤害提升[d]%</t>
    <phoneticPr fontId="40" type="noConversion"/>
  </si>
  <si>
    <r>
      <t>造成[a]%的[b]伤害</t>
    </r>
    <r>
      <rPr>
        <sz val="9"/>
        <color theme="0"/>
        <rFont val="微软雅黑"/>
        <family val="2"/>
        <charset val="134"/>
      </rPr>
      <t>，如果目标数量大于[c]个，增加自身[d]点怒气（白字效果由被动效果167实现，参数c对应167中参数a，参数d对应167中参数b）</t>
    </r>
    <phoneticPr fontId="40" type="noConversion"/>
  </si>
  <si>
    <t>2|104</t>
    <phoneticPr fontId="40" type="noConversion"/>
  </si>
  <si>
    <t>1#111</t>
    <phoneticPr fontId="40" type="noConversion"/>
  </si>
  <si>
    <t>1#110</t>
    <phoneticPr fontId="40" type="noConversion"/>
  </si>
  <si>
    <t>造成[a]%的[b]伤害，对[c]有[d]%造成[e]，持续[f]回合</t>
    <phoneticPr fontId="40" type="noConversion"/>
  </si>
  <si>
    <t>SkillDisplay</t>
    <phoneticPr fontId="40" type="noConversion"/>
  </si>
  <si>
    <t>int</t>
    <phoneticPr fontId="40" type="noConversion"/>
  </si>
  <si>
    <t>技能特效引用</t>
    <phoneticPr fontId="40" type="noConversion"/>
  </si>
  <si>
    <t>0.95#2</t>
    <phoneticPr fontId="40" type="noConversion"/>
  </si>
  <si>
    <t>3.33#2</t>
    <phoneticPr fontId="40" type="noConversion"/>
  </si>
  <si>
    <t>0.47#2</t>
  </si>
  <si>
    <t>2.23#2</t>
    <phoneticPr fontId="40" type="noConversion"/>
  </si>
  <si>
    <t>0.65#1</t>
  </si>
  <si>
    <t>1.63#1</t>
    <phoneticPr fontId="40" type="noConversion"/>
  </si>
  <si>
    <t>0.9#1</t>
  </si>
  <si>
    <t>1#1</t>
    <phoneticPr fontId="40" type="noConversion"/>
  </si>
  <si>
    <t>210003|100000</t>
  </si>
  <si>
    <t>220003|300000</t>
  </si>
  <si>
    <t>210003|110003</t>
  </si>
  <si>
    <t>400000|300000</t>
  </si>
  <si>
    <t>210003|300000</t>
  </si>
  <si>
    <t>0.95#1</t>
    <phoneticPr fontId="40" type="noConversion"/>
  </si>
  <si>
    <t>1#1</t>
  </si>
  <si>
    <t>1#1</t>
    <phoneticPr fontId="40" type="noConversion"/>
  </si>
  <si>
    <t>3.5#1</t>
  </si>
  <si>
    <t>3.5#1</t>
    <phoneticPr fontId="40" type="noConversion"/>
  </si>
  <si>
    <t>0.47#1</t>
  </si>
  <si>
    <t>0.47#1</t>
    <phoneticPr fontId="40" type="noConversion"/>
  </si>
  <si>
    <t>1.63#1</t>
    <phoneticPr fontId="40" type="noConversion"/>
  </si>
  <si>
    <t>0.47#2</t>
    <phoneticPr fontId="40" type="noConversion"/>
  </si>
  <si>
    <t>0.6#2</t>
  </si>
  <si>
    <t>0.6#2</t>
    <phoneticPr fontId="40" type="noConversion"/>
  </si>
  <si>
    <t>2.35#2</t>
  </si>
  <si>
    <t>2.35#2</t>
    <phoneticPr fontId="40" type="noConversion"/>
  </si>
  <si>
    <t>1.72#1</t>
  </si>
  <si>
    <t>1.72#1</t>
    <phoneticPr fontId="40" type="noConversion"/>
  </si>
  <si>
    <t>1.72#2</t>
  </si>
  <si>
    <t>1.72#2</t>
    <phoneticPr fontId="40" type="noConversion"/>
  </si>
  <si>
    <t>0.2#1</t>
  </si>
  <si>
    <t>0.2#1</t>
    <phoneticPr fontId="40" type="noConversion"/>
  </si>
  <si>
    <t>0.2#2</t>
  </si>
  <si>
    <t>0.2#2</t>
    <phoneticPr fontId="40" type="noConversion"/>
  </si>
  <si>
    <t>1#2</t>
  </si>
  <si>
    <t>1#2</t>
    <phoneticPr fontId="40" type="noConversion"/>
  </si>
  <si>
    <t>0.95#1</t>
    <phoneticPr fontId="40" type="noConversion"/>
  </si>
  <si>
    <t>210003|300000</t>
    <phoneticPr fontId="40" type="noConversion"/>
  </si>
  <si>
    <t>1|100</t>
    <phoneticPr fontId="40" type="noConversion"/>
  </si>
  <si>
    <t>1.63#1|1#1</t>
    <phoneticPr fontId="40" type="noConversion"/>
  </si>
  <si>
    <t>2.23#1</t>
    <phoneticPr fontId="40" type="noConversion"/>
  </si>
  <si>
    <t>0.95#2</t>
    <phoneticPr fontId="40" type="noConversion"/>
  </si>
  <si>
    <t>3.33#2#0.1</t>
    <phoneticPr fontId="40" type="noConversion"/>
  </si>
  <si>
    <t>0.9#1</t>
    <phoneticPr fontId="40" type="noConversion"/>
  </si>
  <si>
    <t>3.15#1</t>
    <phoneticPr fontId="40" type="noConversion"/>
  </si>
  <si>
    <t>1#3</t>
    <phoneticPr fontId="40" type="noConversion"/>
  </si>
  <si>
    <t>2.12#1|0.3#1#1</t>
    <phoneticPr fontId="40" type="noConversion"/>
  </si>
  <si>
    <t>a[属性],b[float],c[int],d[改变类型]</t>
    <phoneticPr fontId="40" type="noConversion"/>
  </si>
  <si>
    <t>1#111</t>
    <phoneticPr fontId="40" type="noConversion"/>
  </si>
  <si>
    <t>3.15#1|0.6#1#0.2#1#2</t>
    <phoneticPr fontId="40" type="noConversion"/>
  </si>
  <si>
    <t>0.44#2</t>
    <phoneticPr fontId="40" type="noConversion"/>
  </si>
  <si>
    <t>1.4#2|0.4#1#0.2#1#2</t>
    <phoneticPr fontId="40" type="noConversion"/>
  </si>
  <si>
    <t>0.9#2</t>
    <phoneticPr fontId="40" type="noConversion"/>
  </si>
  <si>
    <t>1.55#2#1#0.2#7#1</t>
    <phoneticPr fontId="40" type="noConversion"/>
  </si>
  <si>
    <t>1.72#1#1#0.1</t>
    <phoneticPr fontId="40" type="noConversion"/>
  </si>
  <si>
    <t>3.5#2</t>
    <phoneticPr fontId="40" type="noConversion"/>
  </si>
  <si>
    <t>0.49#1</t>
    <phoneticPr fontId="40" type="noConversion"/>
  </si>
  <si>
    <t>3.5#2#0.3</t>
    <phoneticPr fontId="40" type="noConversion"/>
  </si>
  <si>
    <t>造成[a]%的[b]伤害如目标[c]则本次技能造成伤害增加[d]%</t>
    <phoneticPr fontId="40" type="noConversion"/>
  </si>
  <si>
    <t>a[float]b[伤害类型]c[持续伤害状态]d[float]</t>
  </si>
  <si>
    <t>a[float]b[伤害类型]c[持续伤害状态]d[float]</t>
    <phoneticPr fontId="40" type="noConversion"/>
  </si>
  <si>
    <t>1.55#1#1#0.6</t>
    <phoneticPr fontId="40" type="noConversion"/>
  </si>
  <si>
    <t>1.55#2#1#0.5</t>
    <phoneticPr fontId="40" type="noConversion"/>
  </si>
  <si>
    <t>造成[a]%的[b]伤害如目标[c]则本次技能暴击率提高[d]%</t>
    <phoneticPr fontId="40" type="noConversion"/>
  </si>
  <si>
    <t>3.15#2#1#0.5</t>
    <phoneticPr fontId="40" type="noConversion"/>
  </si>
  <si>
    <t>210003|400000</t>
    <phoneticPr fontId="40" type="noConversion"/>
  </si>
  <si>
    <t>400001#0.4</t>
    <phoneticPr fontId="40" type="noConversion"/>
  </si>
  <si>
    <t>2|101</t>
    <phoneticPr fontId="40" type="noConversion"/>
  </si>
  <si>
    <t>1.55#1|1</t>
    <phoneticPr fontId="40" type="noConversion"/>
  </si>
  <si>
    <t>2.35#1|1</t>
    <phoneticPr fontId="40" type="noConversion"/>
  </si>
  <si>
    <t>对仇恨目标追加[a]次1技能（追加的1技能不回怒气）</t>
    <phoneticPr fontId="40" type="noConversion"/>
  </si>
  <si>
    <t>a[int]</t>
    <phoneticPr fontId="40" type="noConversion"/>
  </si>
  <si>
    <t>1|101</t>
    <phoneticPr fontId="40" type="noConversion"/>
  </si>
  <si>
    <t>210003|400001</t>
    <phoneticPr fontId="40" type="noConversion"/>
  </si>
  <si>
    <t>1.63#1|1</t>
    <phoneticPr fontId="40" type="noConversion"/>
  </si>
  <si>
    <t>2.12#2|1</t>
    <phoneticPr fontId="40" type="noConversion"/>
  </si>
  <si>
    <t>2.12#1|1</t>
    <phoneticPr fontId="40" type="noConversion"/>
  </si>
  <si>
    <t>3.15#1|1</t>
    <phoneticPr fontId="40" type="noConversion"/>
  </si>
  <si>
    <t>8对位</t>
    <phoneticPr fontId="40" type="noConversion"/>
  </si>
  <si>
    <t>权重选7时，目标不能选2</t>
    <phoneticPr fontId="40" type="noConversion"/>
  </si>
  <si>
    <t>4仇恨目标=2敌方+1前排+8对位</t>
    <phoneticPr fontId="40" type="noConversion"/>
  </si>
  <si>
    <t>造成[a]%的[b]伤害每次击杀目标[c]改变[d]%自身的[e]属性</t>
    <phoneticPr fontId="40" type="noConversion"/>
  </si>
  <si>
    <t>a[float]b[伤害类型]c[改变类型]d[float]e[属性]</t>
    <phoneticPr fontId="40" type="noConversion"/>
  </si>
  <si>
    <t>自身[a]增加[b]%持续[c]回合，效果可叠加，[d]改变</t>
    <phoneticPr fontId="40" type="noConversion"/>
  </si>
  <si>
    <t>a[属性]b[float]c[int]d[改变类型]</t>
    <phoneticPr fontId="40" type="noConversion"/>
  </si>
  <si>
    <t>1.02#1#1#0.24#5</t>
    <phoneticPr fontId="40" type="noConversion"/>
  </si>
  <si>
    <t>1.4#1#1#0.24#5</t>
    <phoneticPr fontId="40" type="noConversion"/>
  </si>
  <si>
    <t>2.12#1|5#0.1#7#1</t>
    <phoneticPr fontId="40" type="noConversion"/>
  </si>
  <si>
    <t>造成[a]%的[b]伤害如果目标[c]且[d]低于[e]%则有[F]%概率将其秒杀</t>
    <phoneticPr fontId="40" type="noConversion"/>
  </si>
  <si>
    <t>220801|220801</t>
    <phoneticPr fontId="40" type="noConversion"/>
  </si>
  <si>
    <t>回复自身最大生命值的[a]%</t>
    <phoneticPr fontId="40" type="noConversion"/>
  </si>
  <si>
    <t>a[float]</t>
    <phoneticPr fontId="40" type="noConversion"/>
  </si>
  <si>
    <t>400000|300000</t>
    <phoneticPr fontId="40" type="noConversion"/>
  </si>
  <si>
    <t>3.15#1|12#0.3</t>
    <phoneticPr fontId="40" type="noConversion"/>
  </si>
  <si>
    <r>
      <t>[a]%概率造成[b]，每回合造成[c]%自身[d]的伤害，持续[e]回合</t>
    </r>
    <r>
      <rPr>
        <sz val="9"/>
        <color rgb="FFFF0000"/>
        <rFont val="微软雅黑"/>
        <family val="2"/>
        <charset val="134"/>
      </rPr>
      <t>（可能和被动技能159效果联动）</t>
    </r>
    <phoneticPr fontId="40" type="noConversion"/>
  </si>
  <si>
    <t>0.9#2</t>
  </si>
  <si>
    <t>1|112</t>
    <phoneticPr fontId="40" type="noConversion"/>
  </si>
  <si>
    <t>2#111</t>
    <phoneticPr fontId="40" type="noConversion"/>
  </si>
  <si>
    <t>1#111</t>
  </si>
  <si>
    <t>1.55#1|0.6#1#0.2#1#2</t>
  </si>
  <si>
    <t>给目标附加一个印记，印记效果是己方武将直接攻击敌方非该印记状态的目标时所造成的伤害的[a]会额外再平分给敌方所有处于该印记状态的目标,持续[b]回合</t>
    <phoneticPr fontId="40" type="noConversion"/>
  </si>
  <si>
    <t>a[float]b[int]</t>
    <phoneticPr fontId="40" type="noConversion"/>
  </si>
  <si>
    <t>1.4#2|0.4#2</t>
    <phoneticPr fontId="40" type="noConversion"/>
  </si>
  <si>
    <t>0.6#1</t>
  </si>
  <si>
    <t>2|112</t>
  </si>
  <si>
    <t>2.12#1|5#0.05#7#1</t>
  </si>
  <si>
    <t>1|100</t>
  </si>
  <si>
    <t>3.15#1|1#1</t>
  </si>
  <si>
    <t>位置</t>
    <phoneticPr fontId="40" type="noConversion"/>
  </si>
  <si>
    <t>前排</t>
    <phoneticPr fontId="40" type="noConversion"/>
  </si>
  <si>
    <t>后排</t>
    <phoneticPr fontId="40" type="noConversion"/>
  </si>
  <si>
    <t>战斗外数据</t>
    <phoneticPr fontId="40" type="noConversion"/>
  </si>
  <si>
    <t>夜明珠数量</t>
    <phoneticPr fontId="40" type="noConversion"/>
  </si>
  <si>
    <t>当前猎妖之路层数</t>
    <phoneticPr fontId="40" type="noConversion"/>
  </si>
  <si>
    <t>紫色圣物数量</t>
    <phoneticPr fontId="40" type="noConversion"/>
  </si>
  <si>
    <t>橙色圣物数量</t>
    <phoneticPr fontId="40" type="noConversion"/>
  </si>
  <si>
    <t>神秘药水使用次数</t>
    <phoneticPr fontId="40" type="noConversion"/>
  </si>
  <si>
    <t>命中</t>
    <phoneticPr fontId="40" type="noConversion"/>
  </si>
  <si>
    <t>闪避</t>
    <phoneticPr fontId="40" type="noConversion"/>
  </si>
  <si>
    <t>2#3</t>
    <phoneticPr fontId="40" type="noConversion"/>
  </si>
  <si>
    <t>2|101</t>
    <phoneticPr fontId="40" type="noConversion"/>
  </si>
  <si>
    <t>2#3</t>
    <phoneticPr fontId="40" type="noConversion"/>
  </si>
  <si>
    <t>2|101</t>
    <phoneticPr fontId="40" type="noConversion"/>
  </si>
  <si>
    <t>2#3</t>
    <phoneticPr fontId="40" type="noConversion"/>
  </si>
  <si>
    <t>2|100</t>
    <phoneticPr fontId="40" type="noConversion"/>
  </si>
  <si>
    <t>造成[a]%的[b]伤害，造成伤害的[c]%用于医疗当前生命百分比最低队友。</t>
    <phoneticPr fontId="40" type="noConversion"/>
  </si>
  <si>
    <t>230002|300000</t>
  </si>
  <si>
    <t>230002|400001</t>
  </si>
  <si>
    <t>230002|400000</t>
  </si>
  <si>
    <r>
      <t>220</t>
    </r>
    <r>
      <rPr>
        <sz val="9"/>
        <color theme="1"/>
        <rFont val="微软雅黑"/>
        <family val="2"/>
        <charset val="134"/>
      </rPr>
      <t>801|300000</t>
    </r>
    <phoneticPr fontId="40" type="noConversion"/>
  </si>
  <si>
    <t>200212|230002</t>
    <phoneticPr fontId="40" type="noConversion"/>
  </si>
  <si>
    <t>0.41#2</t>
    <phoneticPr fontId="40" type="noConversion"/>
  </si>
  <si>
    <t>0.89#2</t>
    <phoneticPr fontId="40" type="noConversion"/>
  </si>
  <si>
    <t>0.86#2</t>
    <phoneticPr fontId="40" type="noConversion"/>
  </si>
  <si>
    <t>1.75#1</t>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</si>
</sst>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9"/>
      <color theme="1"/>
      <name val="微软雅黑"/>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11"/>
      <color theme="1"/>
      <name val="等线"/>
      <family val="3"/>
      <charset val="134"/>
      <scheme val="minor"/>
    </font>
    <font>
      <sz val="9"/>
      <color rgb="FFFF0000"/>
      <name val="微软雅黑"/>
      <family val="2"/>
      <charset val="134"/>
    </font>
    <font>
      <sz val="20"/>
      <color rgb="FFFF0000"/>
      <name val="微软雅黑"/>
      <family val="2"/>
      <charset val="134"/>
    </font>
    <font>
      <b/>
      <sz val="9"/>
      <color rgb="FFFF0000"/>
      <name val="微软雅黑"/>
      <family val="2"/>
      <charset val="134"/>
    </font>
    <font>
      <sz val="9"/>
      <color rgb="FFFF6699"/>
      <name val="微软雅黑"/>
      <family val="2"/>
      <charset val="134"/>
    </font>
    <font>
      <sz val="9"/>
      <color theme="1"/>
      <name val="微软雅黑"/>
      <family val="2"/>
      <charset val="134"/>
    </font>
    <font>
      <b/>
      <sz val="9"/>
      <name val="宋体"/>
      <family val="3"/>
      <charset val="134"/>
    </font>
    <font>
      <sz val="9"/>
      <name val="宋体"/>
      <family val="3"/>
      <charset val="134"/>
    </font>
    <font>
      <sz val="9"/>
      <name val="微软雅黑"/>
      <family val="2"/>
      <charset val="134"/>
    </font>
    <font>
      <sz val="9"/>
      <color theme="0"/>
      <name val="微软雅黑"/>
      <family val="2"/>
      <charset val="134"/>
    </font>
  </fonts>
  <fills count="1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7" tint="0.39957884456923126"/>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57884456923126"/>
        <bgColor indexed="64"/>
      </patternFill>
    </fill>
    <fill>
      <patternFill patternType="solid">
        <fgColor theme="2" tint="-9.9978637043366805E-2"/>
        <bgColor indexed="64"/>
      </patternFill>
    </fill>
    <fill>
      <patternFill patternType="solid">
        <fgColor theme="5" tint="0.39957884456923126"/>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rgb="FFFFC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indexed="64"/>
      </top>
      <bottom/>
      <diagonal/>
    </border>
  </borders>
  <cellStyleXfs count="2">
    <xf numFmtId="0" fontId="0" fillId="0" borderId="0">
      <alignment vertical="center"/>
    </xf>
    <xf numFmtId="0" fontId="37" fillId="0" borderId="0">
      <alignment vertical="center"/>
    </xf>
  </cellStyleXfs>
  <cellXfs count="183">
    <xf numFmtId="0" fontId="0" fillId="0" borderId="0" xfId="0">
      <alignment vertical="center"/>
    </xf>
    <xf numFmtId="0" fontId="32" fillId="0" borderId="0" xfId="0" applyFont="1" applyFill="1" applyAlignment="1"/>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49" fontId="32" fillId="0" borderId="0" xfId="0" applyNumberFormat="1" applyFont="1" applyFill="1" applyAlignment="1"/>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0" fillId="2" borderId="1" xfId="0" applyFont="1" applyFill="1" applyBorder="1" applyAlignment="1">
      <alignment vertical="center" wrapText="1"/>
    </xf>
    <xf numFmtId="0" fontId="0" fillId="3" borderId="1" xfId="0" applyFont="1" applyFill="1" applyBorder="1" applyAlignment="1">
      <alignment vertical="center" wrapText="1"/>
    </xf>
    <xf numFmtId="0" fontId="0" fillId="3" borderId="1" xfId="0" applyFont="1" applyFill="1" applyBorder="1" applyAlignment="1">
      <alignment vertical="center"/>
    </xf>
    <xf numFmtId="0" fontId="0" fillId="4" borderId="1" xfId="0" applyFont="1" applyFill="1" applyBorder="1" applyAlignment="1">
      <alignment vertical="center" wrapText="1"/>
    </xf>
    <xf numFmtId="0" fontId="0" fillId="4" borderId="1" xfId="0" applyFont="1" applyFill="1" applyBorder="1" applyAlignment="1">
      <alignment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Alignment="1">
      <alignment horizontal="center" vertical="center"/>
    </xf>
    <xf numFmtId="0" fontId="0" fillId="2" borderId="0" xfId="0" applyFill="1" applyAlignment="1">
      <alignment horizontal="center" vertical="center"/>
    </xf>
    <xf numFmtId="0" fontId="0" fillId="0" borderId="0" xfId="0" applyFont="1" applyAlignment="1">
      <alignment horizontal="center" vertical="center"/>
    </xf>
    <xf numFmtId="0" fontId="0" fillId="2" borderId="0" xfId="0" applyFill="1">
      <alignment vertical="center"/>
    </xf>
    <xf numFmtId="0" fontId="32" fillId="0" borderId="0" xfId="0" applyFont="1" applyAlignment="1"/>
    <xf numFmtId="0" fontId="32" fillId="5" borderId="0" xfId="0" applyFont="1" applyFill="1" applyAlignment="1"/>
    <xf numFmtId="0" fontId="0" fillId="6"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7" borderId="0" xfId="0" applyFont="1" applyFill="1" applyAlignment="1">
      <alignment horizontal="center" vertical="center"/>
    </xf>
    <xf numFmtId="0" fontId="0" fillId="6" borderId="0" xfId="0" applyFont="1" applyFill="1" applyAlignment="1">
      <alignment horizontal="center" vertical="center"/>
    </xf>
    <xf numFmtId="0" fontId="32" fillId="0" borderId="0" xfId="0" applyFont="1" applyAlignment="1">
      <alignment horizontal="left" vertical="center"/>
    </xf>
    <xf numFmtId="0" fontId="32" fillId="8" borderId="0" xfId="0" applyFont="1" applyFill="1" applyAlignment="1">
      <alignment horizontal="left" vertical="center"/>
    </xf>
    <xf numFmtId="0" fontId="32" fillId="5" borderId="0" xfId="0" applyFont="1" applyFill="1" applyAlignment="1">
      <alignment horizontal="left" vertical="center"/>
    </xf>
    <xf numFmtId="0" fontId="32" fillId="9" borderId="0" xfId="0" applyFont="1" applyFill="1" applyAlignment="1">
      <alignment horizontal="left" vertical="center"/>
    </xf>
    <xf numFmtId="0" fontId="32" fillId="7" borderId="0" xfId="0" applyFont="1" applyFill="1" applyAlignment="1">
      <alignment horizontal="left" vertical="center"/>
    </xf>
    <xf numFmtId="49" fontId="0" fillId="0" borderId="0" xfId="0" applyNumberFormat="1">
      <alignment vertical="center"/>
    </xf>
    <xf numFmtId="49" fontId="0" fillId="0" borderId="0" xfId="0" applyNumberFormat="1" applyFont="1">
      <alignment vertical="center"/>
    </xf>
    <xf numFmtId="0" fontId="0" fillId="10" borderId="0" xfId="0" applyFill="1">
      <alignment vertical="center"/>
    </xf>
    <xf numFmtId="0" fontId="0" fillId="2" borderId="0" xfId="0" applyFill="1" applyAlignment="1"/>
    <xf numFmtId="0" fontId="0" fillId="0" borderId="0" xfId="0" applyAlignment="1"/>
    <xf numFmtId="0" fontId="0" fillId="0" borderId="0" xfId="0" applyFont="1" applyAlignment="1"/>
    <xf numFmtId="0" fontId="0" fillId="11" borderId="0" xfId="0" applyFill="1" applyAlignment="1"/>
    <xf numFmtId="0" fontId="0" fillId="0" borderId="0" xfId="0" applyFill="1" applyAlignment="1"/>
    <xf numFmtId="0" fontId="0" fillId="0" borderId="0" xfId="0" applyFont="1" applyFill="1" applyAlignment="1"/>
    <xf numFmtId="0" fontId="0" fillId="2" borderId="0" xfId="0" applyFont="1" applyFill="1" applyAlignment="1"/>
    <xf numFmtId="0" fontId="33" fillId="0" borderId="0" xfId="0" applyFont="1" applyAlignment="1"/>
    <xf numFmtId="0" fontId="34" fillId="0" borderId="0" xfId="0" applyFont="1" applyAlignment="1"/>
    <xf numFmtId="0" fontId="0" fillId="0" borderId="0" xfId="0" applyFill="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Fill="1">
      <alignment vertical="center"/>
    </xf>
    <xf numFmtId="14" fontId="0" fillId="0" borderId="0" xfId="0" applyNumberFormat="1" applyFill="1">
      <alignment vertical="center"/>
    </xf>
    <xf numFmtId="14" fontId="0" fillId="2" borderId="0" xfId="0" applyNumberFormat="1" applyFill="1">
      <alignment vertical="center"/>
    </xf>
    <xf numFmtId="0" fontId="0" fillId="0" borderId="0" xfId="0" applyFont="1" applyFill="1" applyAlignment="1">
      <alignment horizontal="left" vertical="center"/>
    </xf>
    <xf numFmtId="0" fontId="0" fillId="0" borderId="0" xfId="0" applyFill="1" applyAlignment="1">
      <alignment horizontal="left" vertical="center"/>
    </xf>
    <xf numFmtId="49" fontId="0" fillId="0" borderId="0" xfId="0" applyNumberFormat="1" applyAlignment="1">
      <alignment horizontal="center" vertical="center"/>
    </xf>
    <xf numFmtId="0" fontId="0" fillId="2" borderId="0" xfId="0" applyFont="1" applyFill="1" applyAlignment="1">
      <alignment horizontal="center" vertical="center"/>
    </xf>
    <xf numFmtId="0" fontId="0" fillId="12" borderId="0" xfId="0" applyFont="1" applyFill="1" applyAlignment="1">
      <alignment horizontal="center" vertical="center"/>
    </xf>
    <xf numFmtId="0" fontId="0" fillId="12" borderId="0" xfId="0" applyFill="1" applyAlignment="1">
      <alignment horizontal="center" vertical="center"/>
    </xf>
    <xf numFmtId="0" fontId="0" fillId="0" borderId="0" xfId="0" applyNumberFormat="1" applyFont="1" applyAlignment="1">
      <alignment horizontal="center" vertical="center"/>
    </xf>
    <xf numFmtId="0" fontId="0" fillId="11" borderId="0" xfId="0" applyFill="1" applyAlignment="1">
      <alignment horizontal="center" vertical="center"/>
    </xf>
    <xf numFmtId="0" fontId="0" fillId="11" borderId="0" xfId="0" applyFont="1" applyFill="1" applyAlignment="1">
      <alignment horizontal="center" vertical="center"/>
    </xf>
    <xf numFmtId="0" fontId="37" fillId="0" borderId="0" xfId="0" applyFont="1" applyAlignment="1">
      <alignment horizontal="center" vertical="center"/>
    </xf>
    <xf numFmtId="0" fontId="37" fillId="0" borderId="0" xfId="0" applyFont="1" applyFill="1">
      <alignment vertical="center"/>
    </xf>
    <xf numFmtId="0" fontId="0" fillId="0" borderId="4" xfId="0" applyBorder="1" applyAlignment="1">
      <alignment horizontal="center" vertical="center"/>
    </xf>
    <xf numFmtId="49" fontId="0" fillId="0" borderId="4" xfId="0" applyNumberFormat="1" applyBorder="1" applyAlignment="1">
      <alignment horizontal="center" vertical="center"/>
    </xf>
    <xf numFmtId="49" fontId="37" fillId="0" borderId="4" xfId="0" applyNumberFormat="1" applyFont="1" applyBorder="1" applyAlignment="1">
      <alignment horizontal="center" vertical="center"/>
    </xf>
    <xf numFmtId="0" fontId="37" fillId="0" borderId="0" xfId="0" applyFont="1" applyAlignment="1">
      <alignment horizontal="center"/>
    </xf>
    <xf numFmtId="0" fontId="37" fillId="0" borderId="4" xfId="0" applyFont="1" applyBorder="1" applyAlignment="1">
      <alignment horizontal="center" vertical="center"/>
    </xf>
    <xf numFmtId="49" fontId="37" fillId="0" borderId="0" xfId="0" applyNumberFormat="1" applyFont="1" applyAlignment="1">
      <alignment horizontal="center" vertical="center"/>
    </xf>
    <xf numFmtId="0" fontId="0" fillId="0" borderId="0" xfId="0" applyFill="1" applyAlignment="1">
      <alignment horizontal="center" vertical="center"/>
    </xf>
    <xf numFmtId="0" fontId="37" fillId="0" borderId="0" xfId="0" applyFont="1">
      <alignment vertical="center"/>
    </xf>
    <xf numFmtId="14" fontId="0" fillId="0" borderId="0" xfId="0" applyNumberFormat="1">
      <alignment vertical="center"/>
    </xf>
    <xf numFmtId="0" fontId="37" fillId="0" borderId="0" xfId="0" applyFont="1" applyAlignment="1"/>
    <xf numFmtId="0" fontId="37" fillId="0" borderId="0" xfId="0" applyFont="1" applyAlignment="1">
      <alignment horizontal="left" vertical="center"/>
    </xf>
    <xf numFmtId="0" fontId="37" fillId="0" borderId="0" xfId="0" applyFont="1" applyFill="1" applyAlignment="1"/>
    <xf numFmtId="0" fontId="0" fillId="10" borderId="0" xfId="0" applyFill="1" applyAlignment="1"/>
    <xf numFmtId="0" fontId="37" fillId="0" borderId="0" xfId="0" applyFont="1" applyFill="1" applyAlignment="1">
      <alignment horizontal="center" vertical="center"/>
    </xf>
    <xf numFmtId="0" fontId="37" fillId="11" borderId="0" xfId="0" applyFont="1" applyFill="1" applyAlignment="1"/>
    <xf numFmtId="0" fontId="37" fillId="12" borderId="0" xfId="0" applyFont="1" applyFill="1" applyAlignment="1">
      <alignment horizontal="center" vertical="center"/>
    </xf>
    <xf numFmtId="0" fontId="0" fillId="0" borderId="0" xfId="0" applyFont="1" applyFill="1" applyAlignment="1">
      <alignment horizontal="center" vertical="center"/>
    </xf>
    <xf numFmtId="0" fontId="37" fillId="0" borderId="0" xfId="0" applyFont="1" applyBorder="1" applyAlignment="1">
      <alignment horizontal="center" vertical="center"/>
    </xf>
    <xf numFmtId="0" fontId="37" fillId="0" borderId="0" xfId="0" applyFont="1" applyFill="1" applyAlignment="1">
      <alignment horizontal="left" vertical="center"/>
    </xf>
    <xf numFmtId="0" fontId="0" fillId="0" borderId="4" xfId="0" applyFill="1" applyBorder="1">
      <alignment vertical="center"/>
    </xf>
    <xf numFmtId="0" fontId="37" fillId="0" borderId="4" xfId="0" applyFont="1" applyBorder="1">
      <alignment vertical="center"/>
    </xf>
    <xf numFmtId="0" fontId="0" fillId="0" borderId="4" xfId="0" applyBorder="1">
      <alignment vertical="center"/>
    </xf>
    <xf numFmtId="14" fontId="0" fillId="0" borderId="4" xfId="0" applyNumberFormat="1" applyBorder="1">
      <alignment vertical="center"/>
    </xf>
    <xf numFmtId="0" fontId="40" fillId="0" borderId="0" xfId="0" applyFont="1" applyAlignment="1"/>
    <xf numFmtId="0" fontId="37" fillId="2" borderId="0" xfId="0" applyFont="1" applyFill="1">
      <alignment vertical="center"/>
    </xf>
    <xf numFmtId="0" fontId="0" fillId="0" borderId="0" xfId="0" applyBorder="1" applyAlignment="1">
      <alignment horizontal="center" vertical="center"/>
    </xf>
    <xf numFmtId="0" fontId="0" fillId="0" borderId="0" xfId="0" applyNumberFormat="1" applyAlignment="1">
      <alignment horizontal="center" vertical="center"/>
    </xf>
    <xf numFmtId="0" fontId="0" fillId="0" borderId="0" xfId="0" applyNumberFormat="1" applyFill="1" applyAlignment="1">
      <alignment horizontal="center" vertical="center"/>
    </xf>
    <xf numFmtId="0" fontId="0" fillId="11" borderId="0" xfId="0" applyNumberFormat="1" applyFill="1" applyAlignment="1">
      <alignment horizontal="center" vertical="center"/>
    </xf>
    <xf numFmtId="0" fontId="37" fillId="11" borderId="0" xfId="0" applyFont="1" applyFill="1" applyAlignment="1">
      <alignment horizontal="center" vertical="center"/>
    </xf>
    <xf numFmtId="0" fontId="0" fillId="10" borderId="0" xfId="0" applyFill="1" applyAlignment="1">
      <alignment horizontal="center" vertical="center"/>
    </xf>
    <xf numFmtId="0" fontId="37" fillId="10" borderId="0" xfId="0" applyFont="1" applyFill="1" applyAlignment="1">
      <alignment horizontal="center" vertical="center"/>
    </xf>
    <xf numFmtId="0" fontId="37" fillId="2" borderId="0" xfId="0" applyFont="1" applyFill="1" applyAlignment="1"/>
    <xf numFmtId="0" fontId="0" fillId="13" borderId="0" xfId="0" applyFill="1">
      <alignment vertical="center"/>
    </xf>
    <xf numFmtId="0" fontId="0" fillId="13" borderId="0" xfId="0" applyFont="1" applyFill="1" applyAlignment="1"/>
    <xf numFmtId="0" fontId="37" fillId="13" borderId="0" xfId="0" applyFont="1" applyFill="1" applyAlignment="1"/>
    <xf numFmtId="14" fontId="0" fillId="13" borderId="0" xfId="0" applyNumberFormat="1" applyFill="1">
      <alignment vertical="center"/>
    </xf>
    <xf numFmtId="0" fontId="0" fillId="13" borderId="0" xfId="0" applyFont="1" applyFill="1">
      <alignment vertical="center"/>
    </xf>
    <xf numFmtId="0" fontId="37" fillId="6" borderId="0" xfId="0" applyFont="1" applyFill="1" applyAlignment="1">
      <alignment horizontal="center" vertical="center"/>
    </xf>
    <xf numFmtId="0" fontId="37" fillId="0" borderId="4" xfId="0" applyFont="1" applyFill="1" applyBorder="1" applyAlignment="1">
      <alignment horizontal="center" vertical="center"/>
    </xf>
    <xf numFmtId="0" fontId="37" fillId="0" borderId="0" xfId="0" applyNumberFormat="1" applyFont="1" applyFill="1" applyBorder="1" applyAlignment="1">
      <alignment horizontal="center" vertical="center"/>
    </xf>
    <xf numFmtId="0" fontId="37" fillId="0" borderId="0" xfId="0" applyNumberFormat="1" applyFont="1" applyFill="1" applyAlignment="1">
      <alignment horizontal="center" vertical="center"/>
    </xf>
    <xf numFmtId="14" fontId="37" fillId="2" borderId="0" xfId="0" applyNumberFormat="1" applyFont="1" applyFill="1">
      <alignment vertical="center"/>
    </xf>
    <xf numFmtId="0" fontId="31" fillId="0" borderId="0" xfId="0" applyFont="1" applyAlignment="1"/>
    <xf numFmtId="0" fontId="31" fillId="0" borderId="0" xfId="0" applyFont="1" applyFill="1" applyAlignment="1">
      <alignment horizontal="center" vertical="center"/>
    </xf>
    <xf numFmtId="0" fontId="31" fillId="0" borderId="0" xfId="0" applyFont="1" applyFill="1">
      <alignment vertical="center"/>
    </xf>
    <xf numFmtId="0" fontId="31" fillId="0" borderId="0" xfId="0" applyFont="1" applyAlignment="1">
      <alignment horizontal="center" vertical="center"/>
    </xf>
    <xf numFmtId="0" fontId="31" fillId="10" borderId="0" xfId="0" applyFont="1" applyFill="1" applyAlignment="1"/>
    <xf numFmtId="0" fontId="0" fillId="10" borderId="0" xfId="0" applyFont="1" applyFill="1" applyAlignment="1"/>
    <xf numFmtId="14" fontId="0" fillId="10" borderId="0" xfId="0" applyNumberFormat="1" applyFill="1">
      <alignment vertical="center"/>
    </xf>
    <xf numFmtId="0" fontId="31" fillId="10" borderId="0" xfId="0" applyFont="1" applyFill="1" applyAlignment="1">
      <alignment horizontal="left" vertical="center"/>
    </xf>
    <xf numFmtId="0" fontId="0" fillId="10" borderId="0" xfId="0" applyFont="1" applyFill="1" applyAlignment="1">
      <alignment horizontal="left" vertical="center"/>
    </xf>
    <xf numFmtId="0" fontId="31" fillId="0" borderId="0" xfId="0" applyFont="1" applyFill="1" applyAlignment="1"/>
    <xf numFmtId="0" fontId="30"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xf numFmtId="0" fontId="40" fillId="10" borderId="0" xfId="0" applyFont="1" applyFill="1">
      <alignment vertical="center"/>
    </xf>
    <xf numFmtId="14" fontId="40" fillId="10" borderId="0" xfId="0" applyNumberFormat="1" applyFont="1" applyFill="1">
      <alignment vertical="center"/>
    </xf>
    <xf numFmtId="0" fontId="28" fillId="0" borderId="0" xfId="0" applyFont="1" applyAlignment="1">
      <alignment horizontal="center" vertical="center"/>
    </xf>
    <xf numFmtId="0" fontId="0" fillId="10" borderId="0" xfId="0" applyFont="1" applyFill="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xf>
    <xf numFmtId="0" fontId="0" fillId="14" borderId="0" xfId="0" applyFill="1">
      <alignment vertical="center"/>
    </xf>
    <xf numFmtId="14" fontId="0" fillId="14" borderId="0" xfId="0" applyNumberFormat="1" applyFill="1">
      <alignment vertical="center"/>
    </xf>
    <xf numFmtId="0" fontId="0" fillId="0" borderId="0" xfId="0" applyAlignment="1">
      <alignment horizontal="right" vertical="center"/>
    </xf>
    <xf numFmtId="0" fontId="24" fillId="0" borderId="0" xfId="0" applyFont="1" applyAlignment="1">
      <alignment horizontal="left" vertical="center"/>
    </xf>
    <xf numFmtId="0" fontId="23" fillId="0" borderId="0" xfId="0" applyFont="1" applyAlignment="1">
      <alignment horizontal="left" vertical="center"/>
    </xf>
    <xf numFmtId="0" fontId="22" fillId="0" borderId="0" xfId="0" applyFont="1" applyAlignment="1">
      <alignment horizontal="center" vertical="center"/>
    </xf>
    <xf numFmtId="0" fontId="0" fillId="15" borderId="0" xfId="0" applyFill="1">
      <alignment vertical="center"/>
    </xf>
    <xf numFmtId="0" fontId="31" fillId="15" borderId="0" xfId="0" applyFont="1" applyFill="1">
      <alignment vertical="center"/>
    </xf>
    <xf numFmtId="14" fontId="0" fillId="15" borderId="0" xfId="0" applyNumberFormat="1" applyFill="1">
      <alignment vertical="center"/>
    </xf>
    <xf numFmtId="0" fontId="30" fillId="15" borderId="0" xfId="0" applyFont="1" applyFill="1">
      <alignment vertical="center"/>
    </xf>
    <xf numFmtId="0" fontId="0" fillId="16" borderId="0" xfId="0" applyFill="1">
      <alignment vertical="center"/>
    </xf>
    <xf numFmtId="0" fontId="31" fillId="16" borderId="0" xfId="0" applyFont="1" applyFill="1">
      <alignment vertical="center"/>
    </xf>
    <xf numFmtId="14" fontId="0" fillId="16" borderId="0" xfId="0" applyNumberFormat="1" applyFill="1">
      <alignment vertical="center"/>
    </xf>
    <xf numFmtId="0" fontId="21" fillId="16" borderId="0" xfId="0" applyFont="1" applyFill="1" applyAlignment="1">
      <alignment horizontal="left" vertical="center"/>
    </xf>
    <xf numFmtId="0" fontId="21" fillId="10" borderId="0" xfId="0" applyFont="1" applyFill="1">
      <alignment vertical="center"/>
    </xf>
    <xf numFmtId="0" fontId="21" fillId="0" borderId="0" xfId="0" applyFont="1" applyAlignment="1">
      <alignment horizontal="center" vertical="center"/>
    </xf>
    <xf numFmtId="0" fontId="21" fillId="0" borderId="0" xfId="0" applyFont="1">
      <alignment vertical="center"/>
    </xf>
    <xf numFmtId="0" fontId="21" fillId="0" borderId="0" xfId="0" applyFont="1" applyFill="1">
      <alignment vertical="center"/>
    </xf>
    <xf numFmtId="0" fontId="21" fillId="16" borderId="0" xfId="0" applyFont="1" applyFill="1">
      <alignment vertical="center"/>
    </xf>
    <xf numFmtId="0" fontId="21" fillId="10" borderId="0" xfId="0" applyFont="1" applyFill="1" applyAlignment="1"/>
    <xf numFmtId="0" fontId="21" fillId="0" borderId="0" xfId="0" applyFont="1" applyAlignment="1"/>
    <xf numFmtId="0" fontId="0" fillId="17" borderId="0" xfId="0" applyFill="1">
      <alignment vertical="center"/>
    </xf>
    <xf numFmtId="0" fontId="31" fillId="17" borderId="0" xfId="0" applyFont="1" applyFill="1">
      <alignment vertical="center"/>
    </xf>
    <xf numFmtId="14" fontId="0" fillId="17" borderId="0" xfId="0" applyNumberFormat="1" applyFill="1">
      <alignment vertical="center"/>
    </xf>
    <xf numFmtId="0" fontId="20" fillId="0" borderId="0" xfId="0" applyFont="1" applyAlignment="1">
      <alignment horizontal="center" vertical="center"/>
    </xf>
    <xf numFmtId="0" fontId="22" fillId="15" borderId="0" xfId="0" applyFont="1" applyFill="1">
      <alignment vertical="center"/>
    </xf>
    <xf numFmtId="0" fontId="21" fillId="15" borderId="0" xfId="0" applyFont="1" applyFill="1" applyAlignment="1"/>
    <xf numFmtId="0" fontId="19" fillId="15" borderId="0" xfId="0" applyFont="1" applyFill="1">
      <alignment vertical="center"/>
    </xf>
    <xf numFmtId="0" fontId="18" fillId="0" borderId="0" xfId="0" applyFont="1" applyAlignment="1">
      <alignment horizontal="center" vertical="center"/>
    </xf>
    <xf numFmtId="0" fontId="18" fillId="10" borderId="0" xfId="0" applyFont="1" applyFill="1">
      <alignment vertical="center"/>
    </xf>
    <xf numFmtId="0" fontId="18" fillId="17" borderId="0" xfId="0" applyFont="1" applyFill="1">
      <alignment vertical="center"/>
    </xf>
    <xf numFmtId="0" fontId="17" fillId="0" borderId="0" xfId="0" applyFont="1" applyAlignment="1">
      <alignment horizontal="center" vertical="center"/>
    </xf>
    <xf numFmtId="0" fontId="17" fillId="2" borderId="0" xfId="0" applyFont="1" applyFill="1" applyAlignment="1">
      <alignment horizontal="center" vertical="center"/>
    </xf>
    <xf numFmtId="0" fontId="16" fillId="0" borderId="0" xfId="0" applyFont="1" applyAlignment="1">
      <alignment horizontal="center" vertical="center"/>
    </xf>
    <xf numFmtId="0" fontId="16" fillId="10" borderId="0" xfId="0" applyFont="1" applyFill="1" applyAlignment="1">
      <alignment horizontal="left" vertical="center"/>
    </xf>
    <xf numFmtId="0" fontId="16" fillId="10" borderId="0" xfId="0" applyFont="1" applyFill="1">
      <alignment vertical="center"/>
    </xf>
    <xf numFmtId="0" fontId="15" fillId="15" borderId="0" xfId="0" applyFont="1" applyFill="1">
      <alignment vertical="center"/>
    </xf>
    <xf numFmtId="0" fontId="15" fillId="0" borderId="0" xfId="0" applyFont="1" applyAlignment="1">
      <alignment horizontal="center" vertical="center"/>
    </xf>
    <xf numFmtId="0" fontId="14" fillId="15" borderId="0" xfId="0" applyFont="1" applyFill="1">
      <alignment vertical="center"/>
    </xf>
    <xf numFmtId="0" fontId="13" fillId="0" borderId="0" xfId="0" applyFont="1" applyAlignment="1">
      <alignment horizontal="center" vertical="center"/>
    </xf>
    <xf numFmtId="0" fontId="13" fillId="0" borderId="0" xfId="0" applyFont="1" applyFill="1" applyAlignment="1">
      <alignment horizontal="center" vertical="center"/>
    </xf>
    <xf numFmtId="0" fontId="13" fillId="2" borderId="0" xfId="0" applyFont="1" applyFill="1" applyAlignment="1"/>
    <xf numFmtId="0" fontId="13" fillId="0" borderId="0" xfId="0" applyFont="1" applyAlignment="1"/>
    <xf numFmtId="0" fontId="12" fillId="0" borderId="0" xfId="0" applyFont="1" applyAlignment="1">
      <alignment horizontal="center" vertical="center"/>
    </xf>
    <xf numFmtId="0" fontId="12" fillId="17" borderId="0" xfId="0" applyFont="1" applyFill="1">
      <alignment vertical="center"/>
    </xf>
    <xf numFmtId="0" fontId="15" fillId="17" borderId="0" xfId="0" applyFont="1" applyFill="1">
      <alignment vertical="center"/>
    </xf>
    <xf numFmtId="0" fontId="40" fillId="17" borderId="0" xfId="0" applyFont="1" applyFill="1">
      <alignment vertical="center"/>
    </xf>
    <xf numFmtId="0" fontId="11" fillId="13" borderId="0" xfId="0" applyFont="1" applyFill="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15" borderId="0" xfId="0" applyFont="1" applyFill="1">
      <alignment vertical="center"/>
    </xf>
    <xf numFmtId="0" fontId="8" fillId="0" borderId="0" xfId="0" applyFont="1" applyAlignment="1">
      <alignment horizontal="center" vertical="center"/>
    </xf>
    <xf numFmtId="0" fontId="7" fillId="14" borderId="0" xfId="0" applyFont="1" applyFill="1">
      <alignment vertical="center"/>
    </xf>
    <xf numFmtId="0" fontId="7" fillId="0" borderId="0" xfId="0" applyFont="1" applyAlignment="1">
      <alignment horizontal="center" vertical="center"/>
    </xf>
    <xf numFmtId="0" fontId="6" fillId="0" borderId="0" xfId="0" applyFont="1" applyAlignment="1"/>
    <xf numFmtId="0" fontId="5" fillId="0" borderId="0" xfId="0" applyFont="1" applyAlignment="1"/>
    <xf numFmtId="0" fontId="5" fillId="0" borderId="0" xfId="0" applyFont="1" applyAlignment="1">
      <alignment horizontal="center" vertical="center"/>
    </xf>
    <xf numFmtId="0" fontId="4" fillId="15" borderId="0" xfId="0" applyFont="1" applyFill="1">
      <alignment vertical="center"/>
    </xf>
    <xf numFmtId="0" fontId="3" fillId="0" borderId="0" xfId="0" applyFont="1" applyAlignment="1">
      <alignment horizontal="center" vertical="center"/>
    </xf>
    <xf numFmtId="0" fontId="2" fillId="0" borderId="0" xfId="0" applyFont="1" applyAlignment="1">
      <alignment horizontal="center" vertical="center"/>
    </xf>
  </cellXfs>
  <cellStyles count="2">
    <cellStyle name="常规" xfId="0" builtinId="0"/>
    <cellStyle name="常规 2" xfId="1" xr:uid="{00000000-0005-0000-0000-000001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600075</xdr:colOff>
      <xdr:row>24</xdr:row>
      <xdr:rowOff>104775</xdr:rowOff>
    </xdr:from>
    <xdr:to>
      <xdr:col>17</xdr:col>
      <xdr:colOff>28575</xdr:colOff>
      <xdr:row>25</xdr:row>
      <xdr:rowOff>114300</xdr:rowOff>
    </xdr:to>
    <xdr:cxnSp macro="">
      <xdr:nvCxnSpPr>
        <xdr:cNvPr id="3" name="直接箭头连接符 2">
          <a:extLst>
            <a:ext uri="{FF2B5EF4-FFF2-40B4-BE49-F238E27FC236}">
              <a16:creationId xmlns:a16="http://schemas.microsoft.com/office/drawing/2014/main" id="{00000000-0008-0000-0200-000003000000}"/>
            </a:ext>
          </a:extLst>
        </xdr:cNvPr>
        <xdr:cNvCxnSpPr/>
      </xdr:nvCxnSpPr>
      <xdr:spPr>
        <a:xfrm flipV="1">
          <a:off x="13963650" y="3743325"/>
          <a:ext cx="80010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25</xdr:row>
      <xdr:rowOff>123825</xdr:rowOff>
    </xdr:from>
    <xdr:to>
      <xdr:col>17</xdr:col>
      <xdr:colOff>57150</xdr:colOff>
      <xdr:row>26</xdr:row>
      <xdr:rowOff>114300</xdr:rowOff>
    </xdr:to>
    <xdr:cxnSp macro="">
      <xdr:nvCxnSpPr>
        <xdr:cNvPr id="5" name="直接箭头连接符 4">
          <a:extLst>
            <a:ext uri="{FF2B5EF4-FFF2-40B4-BE49-F238E27FC236}">
              <a16:creationId xmlns:a16="http://schemas.microsoft.com/office/drawing/2014/main" id="{00000000-0008-0000-0200-000005000000}"/>
            </a:ext>
          </a:extLst>
        </xdr:cNvPr>
        <xdr:cNvCxnSpPr/>
      </xdr:nvCxnSpPr>
      <xdr:spPr>
        <a:xfrm>
          <a:off x="13963650" y="3962400"/>
          <a:ext cx="828675"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666750</xdr:colOff>
      <xdr:row>28</xdr:row>
      <xdr:rowOff>123825</xdr:rowOff>
    </xdr:from>
    <xdr:to>
      <xdr:col>17</xdr:col>
      <xdr:colOff>38100</xdr:colOff>
      <xdr:row>29</xdr:row>
      <xdr:rowOff>114300</xdr:rowOff>
    </xdr:to>
    <xdr:cxnSp macro="">
      <xdr:nvCxnSpPr>
        <xdr:cNvPr id="10" name="直接箭头连接符 9">
          <a:extLst>
            <a:ext uri="{FF2B5EF4-FFF2-40B4-BE49-F238E27FC236}">
              <a16:creationId xmlns:a16="http://schemas.microsoft.com/office/drawing/2014/main" id="{00000000-0008-0000-0200-00000A000000}"/>
            </a:ext>
          </a:extLst>
        </xdr:cNvPr>
        <xdr:cNvCxnSpPr/>
      </xdr:nvCxnSpPr>
      <xdr:spPr>
        <a:xfrm flipV="1">
          <a:off x="14030325" y="4562475"/>
          <a:ext cx="74295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666750</xdr:colOff>
      <xdr:row>29</xdr:row>
      <xdr:rowOff>123825</xdr:rowOff>
    </xdr:from>
    <xdr:to>
      <xdr:col>17</xdr:col>
      <xdr:colOff>38100</xdr:colOff>
      <xdr:row>29</xdr:row>
      <xdr:rowOff>133350</xdr:rowOff>
    </xdr:to>
    <xdr:cxnSp macro="">
      <xdr:nvCxnSpPr>
        <xdr:cNvPr id="12" name="直接箭头连接符 11">
          <a:extLst>
            <a:ext uri="{FF2B5EF4-FFF2-40B4-BE49-F238E27FC236}">
              <a16:creationId xmlns:a16="http://schemas.microsoft.com/office/drawing/2014/main" id="{00000000-0008-0000-0200-00000C000000}"/>
            </a:ext>
          </a:extLst>
        </xdr:cNvPr>
        <xdr:cNvCxnSpPr/>
      </xdr:nvCxnSpPr>
      <xdr:spPr>
        <a:xfrm flipV="1">
          <a:off x="14030325" y="4762500"/>
          <a:ext cx="7429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647700</xdr:colOff>
      <xdr:row>29</xdr:row>
      <xdr:rowOff>123825</xdr:rowOff>
    </xdr:from>
    <xdr:to>
      <xdr:col>17</xdr:col>
      <xdr:colOff>38100</xdr:colOff>
      <xdr:row>30</xdr:row>
      <xdr:rowOff>95250</xdr:rowOff>
    </xdr:to>
    <xdr:cxnSp macro="">
      <xdr:nvCxnSpPr>
        <xdr:cNvPr id="14" name="直接箭头连接符 13">
          <a:extLst>
            <a:ext uri="{FF2B5EF4-FFF2-40B4-BE49-F238E27FC236}">
              <a16:creationId xmlns:a16="http://schemas.microsoft.com/office/drawing/2014/main" id="{00000000-0008-0000-0200-00000E000000}"/>
            </a:ext>
          </a:extLst>
        </xdr:cNvPr>
        <xdr:cNvCxnSpPr/>
      </xdr:nvCxnSpPr>
      <xdr:spPr>
        <a:xfrm>
          <a:off x="14011275" y="4762500"/>
          <a:ext cx="762000" cy="171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07"/>
  <sheetViews>
    <sheetView tabSelected="1" workbookViewId="0">
      <pane xSplit="2" ySplit="7" topLeftCell="C1787" activePane="bottomRight" state="frozenSplit"/>
      <selection pane="topRight" activeCell="C1" sqref="C1"/>
      <selection pane="bottomLeft" activeCell="A8" sqref="A8"/>
      <selection pane="bottomRight" activeCell="F1801" sqref="F1801"/>
    </sheetView>
  </sheetViews>
  <sheetFormatPr defaultColWidth="9" defaultRowHeight="14.25"/>
  <cols>
    <col min="1" max="1" width="9" style="15"/>
    <col min="2" max="2" width="10.28515625" style="15" customWidth="1"/>
    <col min="3" max="3" width="41.140625" style="15" customWidth="1"/>
    <col min="4" max="4" width="12.28515625" style="15" customWidth="1"/>
    <col min="5" max="5" width="78.140625" style="15" customWidth="1"/>
    <col min="6" max="7" width="12.28515625" style="15" customWidth="1"/>
    <col min="8" max="8" width="17.5703125" style="15" bestFit="1" customWidth="1"/>
    <col min="9" max="9" width="14" style="15" customWidth="1"/>
    <col min="10" max="16384" width="9" style="15"/>
  </cols>
  <sheetData>
    <row r="1" spans="1:13">
      <c r="B1" s="15" t="s">
        <v>0</v>
      </c>
      <c r="C1" s="15" t="s">
        <v>1</v>
      </c>
      <c r="D1" s="15" t="s">
        <v>2</v>
      </c>
      <c r="E1" s="15" t="s">
        <v>3</v>
      </c>
      <c r="F1" s="15" t="s">
        <v>4</v>
      </c>
      <c r="G1" s="15" t="s">
        <v>2697</v>
      </c>
      <c r="H1" s="17" t="s">
        <v>5</v>
      </c>
      <c r="I1" s="17" t="s">
        <v>6</v>
      </c>
      <c r="J1" s="17" t="s">
        <v>7</v>
      </c>
      <c r="K1" s="58" t="s">
        <v>1439</v>
      </c>
      <c r="L1" s="58" t="s">
        <v>1437</v>
      </c>
      <c r="M1" s="58" t="s">
        <v>1438</v>
      </c>
    </row>
    <row r="2" spans="1:13">
      <c r="B2" s="15" t="s">
        <v>8</v>
      </c>
      <c r="C2" s="17" t="s">
        <v>9</v>
      </c>
      <c r="D2" s="15" t="s">
        <v>10</v>
      </c>
      <c r="E2" s="17" t="s">
        <v>9</v>
      </c>
      <c r="F2" s="15" t="s">
        <v>11</v>
      </c>
      <c r="G2" s="15" t="s">
        <v>2698</v>
      </c>
      <c r="H2" s="17" t="s">
        <v>12</v>
      </c>
      <c r="I2" s="17" t="s">
        <v>12</v>
      </c>
      <c r="J2" s="17" t="s">
        <v>12</v>
      </c>
      <c r="K2" s="58" t="s">
        <v>1440</v>
      </c>
      <c r="L2" s="17" t="s">
        <v>12</v>
      </c>
      <c r="M2" s="17" t="s">
        <v>12</v>
      </c>
    </row>
    <row r="3" spans="1:13">
      <c r="B3" s="15">
        <v>2</v>
      </c>
      <c r="C3" s="15">
        <v>2</v>
      </c>
      <c r="D3" s="15">
        <v>2</v>
      </c>
      <c r="E3" s="15">
        <v>2</v>
      </c>
      <c r="F3" s="15">
        <v>2</v>
      </c>
      <c r="G3" s="15">
        <v>2</v>
      </c>
      <c r="H3" s="15">
        <v>0</v>
      </c>
      <c r="I3" s="15">
        <v>0</v>
      </c>
      <c r="J3" s="15">
        <v>0</v>
      </c>
      <c r="K3" s="15">
        <v>0</v>
      </c>
      <c r="L3" s="15">
        <v>0</v>
      </c>
      <c r="M3" s="15">
        <v>0</v>
      </c>
    </row>
    <row r="4" spans="1:13">
      <c r="B4" s="15" t="s">
        <v>13</v>
      </c>
      <c r="C4" s="15" t="s">
        <v>14</v>
      </c>
      <c r="D4" s="15" t="s">
        <v>15</v>
      </c>
      <c r="E4" s="15" t="s">
        <v>16</v>
      </c>
      <c r="F4" s="15" t="s">
        <v>17</v>
      </c>
      <c r="G4" s="15" t="s">
        <v>2699</v>
      </c>
      <c r="H4" s="17" t="s">
        <v>18</v>
      </c>
      <c r="I4" s="17" t="s">
        <v>18</v>
      </c>
      <c r="J4" s="17" t="s">
        <v>18</v>
      </c>
      <c r="K4" s="58" t="s">
        <v>1441</v>
      </c>
      <c r="L4" s="58" t="s">
        <v>1428</v>
      </c>
      <c r="M4" s="58" t="s">
        <v>1429</v>
      </c>
    </row>
    <row r="5" spans="1:13">
      <c r="A5" s="15" t="s">
        <v>19</v>
      </c>
      <c r="B5" s="15">
        <v>0</v>
      </c>
      <c r="C5" s="15" t="s">
        <v>20</v>
      </c>
      <c r="D5" s="15" t="s">
        <v>20</v>
      </c>
      <c r="E5" s="15" t="s">
        <v>20</v>
      </c>
      <c r="F5" s="15">
        <v>0</v>
      </c>
      <c r="G5" s="15">
        <v>0</v>
      </c>
    </row>
    <row r="6" spans="1:13">
      <c r="A6" s="15" t="s">
        <v>21</v>
      </c>
    </row>
    <row r="7" spans="1:13">
      <c r="A7" s="15" t="s">
        <v>22</v>
      </c>
    </row>
    <row r="8" spans="1:13">
      <c r="B8" s="15">
        <v>1</v>
      </c>
      <c r="C8" s="51" t="s">
        <v>2615</v>
      </c>
      <c r="D8" s="58" t="s">
        <v>1261</v>
      </c>
      <c r="E8" s="58" t="s">
        <v>1459</v>
      </c>
      <c r="H8" s="65" t="s">
        <v>1460</v>
      </c>
      <c r="K8" s="15" t="str">
        <f t="shared" ref="K8:K13" si="0">IF(AND(ISBLANK(C8)=ISBLANK(D8),ISBLANK(D8)=ISBLANK(E8),ISBLANK(E8)=ISBLANK(C8)),"",FALSE)</f>
        <v/>
      </c>
      <c r="L8" s="15" t="str">
        <f t="shared" ref="L8:L50" si="1">IF((LEN(C8)-LEN(SUBSTITUTE(C8,"|","")))=(LEN(D8)-LEN(SUBSTITUTE(D8,"|",""))),"",FALSE)</f>
        <v/>
      </c>
      <c r="M8" s="15" t="str">
        <f t="shared" ref="M8:M13" si="2">IF((LEN(D8)-LEN(SUBSTITUTE(SUBSTITUTE(D8,"|",""),"#","")))=(LEN(E8)-LEN(SUBSTITUTE(E8,"|",""))),"",FALSE)</f>
        <v/>
      </c>
    </row>
    <row r="9" spans="1:13">
      <c r="B9" s="15">
        <v>2</v>
      </c>
      <c r="C9" s="15" t="s">
        <v>2615</v>
      </c>
      <c r="D9" s="15" t="s">
        <v>24</v>
      </c>
      <c r="E9" s="15" t="s">
        <v>25</v>
      </c>
      <c r="H9" s="65" t="s">
        <v>1449</v>
      </c>
      <c r="K9" s="15" t="str">
        <f t="shared" si="0"/>
        <v/>
      </c>
      <c r="L9" s="15" t="str">
        <f t="shared" si="1"/>
        <v/>
      </c>
      <c r="M9" s="15" t="str">
        <f t="shared" si="2"/>
        <v/>
      </c>
    </row>
    <row r="10" spans="1:13">
      <c r="B10" s="15">
        <v>3</v>
      </c>
      <c r="C10" s="15" t="s">
        <v>2592</v>
      </c>
      <c r="D10" s="15">
        <v>5</v>
      </c>
      <c r="E10" s="15" t="s">
        <v>27</v>
      </c>
      <c r="H10" s="65" t="s">
        <v>1448</v>
      </c>
      <c r="K10" s="15" t="str">
        <f t="shared" si="0"/>
        <v/>
      </c>
      <c r="L10" s="15" t="str">
        <f t="shared" si="1"/>
        <v/>
      </c>
      <c r="M10" s="15" t="str">
        <f t="shared" si="2"/>
        <v/>
      </c>
    </row>
    <row r="11" spans="1:13">
      <c r="B11" s="15">
        <v>4</v>
      </c>
      <c r="C11" s="15" t="s">
        <v>2601</v>
      </c>
      <c r="D11" s="15">
        <v>13</v>
      </c>
      <c r="E11" s="15" t="s">
        <v>28</v>
      </c>
      <c r="H11" s="65" t="s">
        <v>1446</v>
      </c>
      <c r="K11" s="15" t="str">
        <f t="shared" si="0"/>
        <v/>
      </c>
      <c r="L11" s="15" t="str">
        <f t="shared" si="1"/>
        <v/>
      </c>
      <c r="M11" s="15" t="str">
        <f t="shared" si="2"/>
        <v/>
      </c>
    </row>
    <row r="12" spans="1:13">
      <c r="B12" s="15">
        <v>5</v>
      </c>
      <c r="C12" s="15" t="s">
        <v>2601</v>
      </c>
      <c r="D12" s="15">
        <v>13</v>
      </c>
      <c r="E12" s="15" t="s">
        <v>29</v>
      </c>
      <c r="H12" s="65" t="s">
        <v>1445</v>
      </c>
      <c r="K12" s="15" t="str">
        <f t="shared" si="0"/>
        <v/>
      </c>
      <c r="L12" s="15" t="str">
        <f t="shared" si="1"/>
        <v/>
      </c>
      <c r="M12" s="15" t="str">
        <f t="shared" si="2"/>
        <v/>
      </c>
    </row>
    <row r="13" spans="1:13" ht="15" customHeight="1">
      <c r="B13" s="15">
        <v>6</v>
      </c>
      <c r="C13" s="15" t="s">
        <v>2601</v>
      </c>
      <c r="D13" s="15">
        <v>13</v>
      </c>
      <c r="E13" s="15" t="s">
        <v>30</v>
      </c>
      <c r="H13" s="65" t="s">
        <v>1447</v>
      </c>
      <c r="K13" s="15" t="str">
        <f t="shared" si="0"/>
        <v/>
      </c>
      <c r="L13" s="15" t="str">
        <f t="shared" si="1"/>
        <v/>
      </c>
      <c r="M13" s="15" t="str">
        <f t="shared" si="2"/>
        <v/>
      </c>
    </row>
    <row r="14" spans="1:13" ht="15" customHeight="1">
      <c r="B14" s="15">
        <v>7</v>
      </c>
      <c r="C14" s="58" t="s">
        <v>2615</v>
      </c>
      <c r="D14" s="15">
        <v>13</v>
      </c>
      <c r="E14" s="15" t="s">
        <v>28</v>
      </c>
      <c r="H14" s="65" t="s">
        <v>1453</v>
      </c>
      <c r="L14" s="15" t="str">
        <f t="shared" si="1"/>
        <v/>
      </c>
    </row>
    <row r="15" spans="1:13" ht="15" customHeight="1">
      <c r="B15" s="15">
        <v>8</v>
      </c>
      <c r="C15" s="58" t="s">
        <v>2615</v>
      </c>
      <c r="D15" s="15">
        <v>13</v>
      </c>
      <c r="E15" s="15" t="s">
        <v>29</v>
      </c>
      <c r="H15" s="65" t="s">
        <v>1454</v>
      </c>
      <c r="L15" s="15" t="str">
        <f t="shared" si="1"/>
        <v/>
      </c>
    </row>
    <row r="16" spans="1:13" ht="15" customHeight="1">
      <c r="B16" s="15">
        <v>9</v>
      </c>
      <c r="C16" s="58" t="s">
        <v>2615</v>
      </c>
      <c r="D16" s="15">
        <v>13</v>
      </c>
      <c r="E16" s="15" t="s">
        <v>30</v>
      </c>
      <c r="H16" s="65" t="s">
        <v>1455</v>
      </c>
      <c r="L16" s="15" t="str">
        <f t="shared" si="1"/>
        <v/>
      </c>
    </row>
    <row r="17" spans="2:13" ht="15" customHeight="1">
      <c r="B17" s="15">
        <v>10</v>
      </c>
      <c r="C17" s="58" t="s">
        <v>2601</v>
      </c>
      <c r="D17" s="15">
        <v>9</v>
      </c>
      <c r="E17" s="58" t="s">
        <v>1450</v>
      </c>
      <c r="H17" s="65" t="s">
        <v>1456</v>
      </c>
      <c r="L17" s="15" t="str">
        <f t="shared" si="1"/>
        <v/>
      </c>
    </row>
    <row r="18" spans="2:13" ht="15" customHeight="1">
      <c r="B18" s="15">
        <v>11</v>
      </c>
      <c r="C18" s="58" t="s">
        <v>2575</v>
      </c>
      <c r="D18" s="15">
        <v>4</v>
      </c>
      <c r="E18" s="58" t="s">
        <v>1452</v>
      </c>
      <c r="H18" s="65" t="s">
        <v>1457</v>
      </c>
      <c r="L18" s="15" t="str">
        <f t="shared" si="1"/>
        <v/>
      </c>
    </row>
    <row r="19" spans="2:13" ht="15" customHeight="1">
      <c r="B19" s="15">
        <v>12</v>
      </c>
      <c r="C19" s="58" t="s">
        <v>2592</v>
      </c>
      <c r="D19" s="15">
        <v>4</v>
      </c>
      <c r="E19" s="58" t="s">
        <v>1451</v>
      </c>
      <c r="H19" s="65" t="s">
        <v>1458</v>
      </c>
      <c r="L19" s="15" t="str">
        <f t="shared" si="1"/>
        <v/>
      </c>
    </row>
    <row r="20" spans="2:13">
      <c r="B20" s="15">
        <v>13</v>
      </c>
      <c r="C20" s="51" t="s">
        <v>2615</v>
      </c>
      <c r="D20" s="58">
        <v>1</v>
      </c>
      <c r="E20" s="58" t="s">
        <v>1461</v>
      </c>
      <c r="H20" s="65"/>
      <c r="K20" s="15" t="str">
        <f t="shared" ref="K20:K50" si="3">IF(AND(ISBLANK(C20)=ISBLANK(D20),ISBLANK(D20)=ISBLANK(E20),ISBLANK(E20)=ISBLANK(C20)),"",FALSE)</f>
        <v/>
      </c>
      <c r="L20" s="15" t="str">
        <f t="shared" si="1"/>
        <v/>
      </c>
      <c r="M20" s="15" t="str">
        <f t="shared" ref="M20:M50" si="4">IF((LEN(D20)-LEN(SUBSTITUTE(SUBSTITUTE(D20,"|",""),"#","")))=(LEN(E20)-LEN(SUBSTITUTE(E20,"|",""))),"",FALSE)</f>
        <v/>
      </c>
    </row>
    <row r="21" spans="2:13" ht="15" customHeight="1">
      <c r="B21" s="15">
        <v>1000001</v>
      </c>
      <c r="C21" s="58" t="s">
        <v>2615</v>
      </c>
      <c r="D21" s="17" t="s">
        <v>31</v>
      </c>
      <c r="E21" s="58" t="s">
        <v>1765</v>
      </c>
      <c r="H21" s="65" t="s">
        <v>1767</v>
      </c>
      <c r="K21" s="15" t="str">
        <f t="shared" si="3"/>
        <v/>
      </c>
      <c r="L21" s="15" t="str">
        <f t="shared" si="1"/>
        <v/>
      </c>
      <c r="M21" s="15" t="str">
        <f t="shared" si="4"/>
        <v/>
      </c>
    </row>
    <row r="22" spans="2:13" ht="15" customHeight="1">
      <c r="B22" s="15">
        <v>1000002</v>
      </c>
      <c r="C22" s="58" t="s">
        <v>2575</v>
      </c>
      <c r="D22" s="17" t="s">
        <v>32</v>
      </c>
      <c r="E22" s="58" t="s">
        <v>1766</v>
      </c>
      <c r="F22" s="15">
        <v>75000</v>
      </c>
      <c r="H22" s="65" t="s">
        <v>1767</v>
      </c>
      <c r="K22" s="15" t="str">
        <f t="shared" si="3"/>
        <v/>
      </c>
      <c r="L22" s="15" t="str">
        <f t="shared" si="1"/>
        <v/>
      </c>
      <c r="M22" s="15" t="str">
        <f t="shared" si="4"/>
        <v/>
      </c>
    </row>
    <row r="23" spans="2:13" s="60" customFormat="1" ht="15" customHeight="1">
      <c r="B23" s="60">
        <v>100714</v>
      </c>
      <c r="C23" s="60" t="s">
        <v>2576</v>
      </c>
      <c r="D23" s="60" t="s">
        <v>53</v>
      </c>
      <c r="E23" s="64" t="s">
        <v>1395</v>
      </c>
      <c r="H23" s="62" t="s">
        <v>1394</v>
      </c>
      <c r="K23" s="15" t="str">
        <f t="shared" si="3"/>
        <v/>
      </c>
      <c r="L23" s="15" t="str">
        <f t="shared" si="1"/>
        <v/>
      </c>
      <c r="M23" s="15" t="str">
        <f t="shared" si="4"/>
        <v/>
      </c>
    </row>
    <row r="24" spans="2:13" ht="15" customHeight="1">
      <c r="B24" s="15">
        <v>100724</v>
      </c>
      <c r="C24" s="15" t="s">
        <v>2593</v>
      </c>
      <c r="D24" s="15" t="s">
        <v>55</v>
      </c>
      <c r="E24" s="58" t="s">
        <v>1396</v>
      </c>
      <c r="H24" s="51" t="s">
        <v>1393</v>
      </c>
      <c r="K24" s="15" t="str">
        <f t="shared" si="3"/>
        <v/>
      </c>
      <c r="L24" s="15" t="str">
        <f t="shared" si="1"/>
        <v/>
      </c>
      <c r="M24" s="15" t="str">
        <f t="shared" si="4"/>
        <v/>
      </c>
    </row>
    <row r="25" spans="2:13" ht="15" customHeight="1">
      <c r="B25" s="15">
        <v>101614</v>
      </c>
      <c r="C25" s="15" t="s">
        <v>2576</v>
      </c>
      <c r="D25" s="15" t="s">
        <v>76</v>
      </c>
      <c r="E25" s="63" t="s">
        <v>1397</v>
      </c>
      <c r="H25" s="51" t="s">
        <v>1393</v>
      </c>
      <c r="K25" s="15" t="str">
        <f t="shared" si="3"/>
        <v/>
      </c>
      <c r="L25" s="15" t="str">
        <f t="shared" si="1"/>
        <v/>
      </c>
      <c r="M25" s="15" t="str">
        <f t="shared" si="4"/>
        <v/>
      </c>
    </row>
    <row r="26" spans="2:13" ht="15" customHeight="1">
      <c r="B26" s="15">
        <v>101624</v>
      </c>
      <c r="C26" s="15" t="s">
        <v>2602</v>
      </c>
      <c r="D26" s="15" t="s">
        <v>78</v>
      </c>
      <c r="E26" s="63" t="s">
        <v>1398</v>
      </c>
      <c r="H26" s="51" t="s">
        <v>1393</v>
      </c>
      <c r="K26" s="15" t="str">
        <f t="shared" si="3"/>
        <v/>
      </c>
      <c r="L26" s="15" t="str">
        <f t="shared" si="1"/>
        <v/>
      </c>
      <c r="M26" s="15" t="str">
        <f t="shared" si="4"/>
        <v/>
      </c>
    </row>
    <row r="27" spans="2:13" ht="15" customHeight="1">
      <c r="B27" s="15">
        <v>102214</v>
      </c>
      <c r="C27" s="15" t="s">
        <v>2603</v>
      </c>
      <c r="D27" s="15" t="s">
        <v>68</v>
      </c>
      <c r="E27" s="63" t="s">
        <v>1399</v>
      </c>
      <c r="H27" s="51" t="s">
        <v>1393</v>
      </c>
      <c r="K27" s="15" t="str">
        <f t="shared" si="3"/>
        <v/>
      </c>
      <c r="L27" s="15" t="str">
        <f t="shared" si="1"/>
        <v/>
      </c>
      <c r="M27" s="15" t="str">
        <f t="shared" si="4"/>
        <v/>
      </c>
    </row>
    <row r="28" spans="2:13" ht="15" customHeight="1">
      <c r="B28" s="15">
        <v>102224</v>
      </c>
      <c r="C28" s="15" t="s">
        <v>2577</v>
      </c>
      <c r="D28" s="15" t="s">
        <v>97</v>
      </c>
      <c r="E28" s="63" t="s">
        <v>1400</v>
      </c>
      <c r="H28" s="51" t="s">
        <v>1393</v>
      </c>
      <c r="K28" s="15" t="str">
        <f t="shared" si="3"/>
        <v/>
      </c>
      <c r="L28" s="15" t="str">
        <f t="shared" si="1"/>
        <v/>
      </c>
      <c r="M28" s="15" t="str">
        <f t="shared" si="4"/>
        <v/>
      </c>
    </row>
    <row r="29" spans="2:13" ht="15" customHeight="1">
      <c r="B29" s="15">
        <v>102514</v>
      </c>
      <c r="C29" s="15" t="s">
        <v>2576</v>
      </c>
      <c r="D29" s="15">
        <v>6</v>
      </c>
      <c r="E29" s="58" t="s">
        <v>1401</v>
      </c>
      <c r="H29" s="51" t="s">
        <v>1393</v>
      </c>
      <c r="K29" s="15" t="str">
        <f t="shared" si="3"/>
        <v/>
      </c>
      <c r="L29" s="15" t="str">
        <f t="shared" si="1"/>
        <v/>
      </c>
      <c r="M29" s="15" t="str">
        <f t="shared" si="4"/>
        <v/>
      </c>
    </row>
    <row r="30" spans="2:13" ht="15" customHeight="1">
      <c r="B30" s="15">
        <v>102524</v>
      </c>
      <c r="C30" s="15" t="s">
        <v>2576</v>
      </c>
      <c r="D30" s="15" t="s">
        <v>24</v>
      </c>
      <c r="E30" s="58" t="s">
        <v>1417</v>
      </c>
      <c r="H30" s="51" t="s">
        <v>1393</v>
      </c>
      <c r="K30" s="15" t="str">
        <f t="shared" si="3"/>
        <v/>
      </c>
      <c r="L30" s="15" t="str">
        <f t="shared" si="1"/>
        <v/>
      </c>
      <c r="M30" s="15" t="str">
        <f t="shared" si="4"/>
        <v/>
      </c>
    </row>
    <row r="31" spans="2:13" ht="15" customHeight="1">
      <c r="B31" s="15">
        <v>103014</v>
      </c>
      <c r="C31" s="15" t="s">
        <v>2576</v>
      </c>
      <c r="D31" s="15">
        <v>6</v>
      </c>
      <c r="E31" s="58" t="s">
        <v>1401</v>
      </c>
      <c r="H31" s="51" t="s">
        <v>1393</v>
      </c>
      <c r="K31" s="15" t="str">
        <f t="shared" si="3"/>
        <v/>
      </c>
      <c r="L31" s="15" t="str">
        <f t="shared" si="1"/>
        <v/>
      </c>
      <c r="M31" s="15" t="str">
        <f t="shared" si="4"/>
        <v/>
      </c>
    </row>
    <row r="32" spans="2:13" ht="15" customHeight="1">
      <c r="B32" s="15">
        <v>103024</v>
      </c>
      <c r="C32" s="15" t="s">
        <v>2576</v>
      </c>
      <c r="D32" s="15" t="s">
        <v>93</v>
      </c>
      <c r="E32" s="58" t="s">
        <v>1402</v>
      </c>
      <c r="H32" s="51" t="s">
        <v>1393</v>
      </c>
      <c r="K32" s="15" t="str">
        <f t="shared" si="3"/>
        <v/>
      </c>
      <c r="L32" s="15" t="str">
        <f t="shared" si="1"/>
        <v/>
      </c>
      <c r="M32" s="15" t="str">
        <f t="shared" si="4"/>
        <v/>
      </c>
    </row>
    <row r="33" spans="2:13" ht="15" customHeight="1">
      <c r="B33" s="15">
        <v>103114</v>
      </c>
      <c r="C33" s="15" t="s">
        <v>2576</v>
      </c>
      <c r="D33" s="15">
        <v>1</v>
      </c>
      <c r="E33" s="58" t="s">
        <v>1403</v>
      </c>
      <c r="H33" s="51" t="s">
        <v>1393</v>
      </c>
      <c r="K33" s="15" t="str">
        <f t="shared" si="3"/>
        <v/>
      </c>
      <c r="L33" s="15" t="str">
        <f t="shared" si="1"/>
        <v/>
      </c>
      <c r="M33" s="15" t="str">
        <f t="shared" si="4"/>
        <v/>
      </c>
    </row>
    <row r="34" spans="2:13" ht="15" customHeight="1">
      <c r="B34" s="15">
        <v>103124</v>
      </c>
      <c r="C34" s="15" t="s">
        <v>2576</v>
      </c>
      <c r="D34" s="15">
        <v>29</v>
      </c>
      <c r="E34" s="58" t="s">
        <v>1404</v>
      </c>
      <c r="H34" s="51" t="s">
        <v>1393</v>
      </c>
      <c r="K34" s="15" t="str">
        <f t="shared" si="3"/>
        <v/>
      </c>
      <c r="L34" s="15" t="str">
        <f t="shared" si="1"/>
        <v/>
      </c>
      <c r="M34" s="15" t="str">
        <f t="shared" si="4"/>
        <v/>
      </c>
    </row>
    <row r="35" spans="2:13" ht="15" customHeight="1">
      <c r="B35" s="15">
        <v>103214</v>
      </c>
      <c r="C35" s="15" t="s">
        <v>2576</v>
      </c>
      <c r="D35" s="15">
        <v>6</v>
      </c>
      <c r="E35" s="58" t="s">
        <v>1401</v>
      </c>
      <c r="H35" s="51" t="s">
        <v>1393</v>
      </c>
      <c r="K35" s="15" t="str">
        <f t="shared" si="3"/>
        <v/>
      </c>
      <c r="L35" s="15" t="str">
        <f t="shared" si="1"/>
        <v/>
      </c>
      <c r="M35" s="15" t="str">
        <f t="shared" si="4"/>
        <v/>
      </c>
    </row>
    <row r="36" spans="2:13" ht="15" customHeight="1">
      <c r="B36" s="15">
        <v>103224</v>
      </c>
      <c r="C36" s="15" t="s">
        <v>2576</v>
      </c>
      <c r="D36" s="15" t="s">
        <v>86</v>
      </c>
      <c r="E36" s="58" t="s">
        <v>1405</v>
      </c>
      <c r="H36" s="51" t="s">
        <v>1393</v>
      </c>
      <c r="K36" s="15" t="str">
        <f t="shared" si="3"/>
        <v/>
      </c>
      <c r="L36" s="15" t="str">
        <f t="shared" si="1"/>
        <v/>
      </c>
      <c r="M36" s="15" t="str">
        <f t="shared" si="4"/>
        <v/>
      </c>
    </row>
    <row r="37" spans="2:13" ht="15" customHeight="1">
      <c r="B37" s="15">
        <v>103314</v>
      </c>
      <c r="C37" s="15" t="s">
        <v>2576</v>
      </c>
      <c r="D37" s="15">
        <v>6</v>
      </c>
      <c r="E37" s="58" t="s">
        <v>1406</v>
      </c>
      <c r="H37" s="51" t="s">
        <v>1393</v>
      </c>
      <c r="K37" s="15" t="str">
        <f t="shared" si="3"/>
        <v/>
      </c>
      <c r="L37" s="15" t="str">
        <f t="shared" si="1"/>
        <v/>
      </c>
      <c r="M37" s="15" t="str">
        <f t="shared" si="4"/>
        <v/>
      </c>
    </row>
    <row r="38" spans="2:13" ht="15" customHeight="1">
      <c r="B38" s="15">
        <v>103324</v>
      </c>
      <c r="C38" s="15" t="s">
        <v>2576</v>
      </c>
      <c r="D38" s="15">
        <v>29</v>
      </c>
      <c r="E38" s="58" t="s">
        <v>1407</v>
      </c>
      <c r="H38" s="51" t="s">
        <v>1393</v>
      </c>
      <c r="K38" s="15" t="str">
        <f t="shared" si="3"/>
        <v/>
      </c>
      <c r="L38" s="15" t="str">
        <f t="shared" si="1"/>
        <v/>
      </c>
      <c r="M38" s="15" t="str">
        <f t="shared" si="4"/>
        <v/>
      </c>
    </row>
    <row r="39" spans="2:13" ht="15" customHeight="1">
      <c r="B39" s="15">
        <v>103514</v>
      </c>
      <c r="C39" s="15" t="s">
        <v>2576</v>
      </c>
      <c r="D39" s="15">
        <v>29</v>
      </c>
      <c r="E39" s="58" t="s">
        <v>1408</v>
      </c>
      <c r="H39" s="51" t="s">
        <v>1393</v>
      </c>
      <c r="K39" s="15" t="str">
        <f t="shared" si="3"/>
        <v/>
      </c>
      <c r="L39" s="15" t="str">
        <f t="shared" si="1"/>
        <v/>
      </c>
      <c r="M39" s="15" t="str">
        <f t="shared" si="4"/>
        <v/>
      </c>
    </row>
    <row r="40" spans="2:13" ht="15" customHeight="1">
      <c r="B40" s="15">
        <v>103524</v>
      </c>
      <c r="C40" s="15" t="s">
        <v>2578</v>
      </c>
      <c r="D40" s="15">
        <v>1</v>
      </c>
      <c r="E40" s="58" t="s">
        <v>1410</v>
      </c>
      <c r="H40" s="51" t="s">
        <v>1393</v>
      </c>
      <c r="K40" s="15" t="str">
        <f t="shared" si="3"/>
        <v/>
      </c>
      <c r="L40" s="15" t="str">
        <f t="shared" si="1"/>
        <v/>
      </c>
      <c r="M40" s="15" t="str">
        <f t="shared" si="4"/>
        <v/>
      </c>
    </row>
    <row r="41" spans="2:13" ht="15" customHeight="1">
      <c r="B41" s="15">
        <v>103614</v>
      </c>
      <c r="C41" s="15" t="s">
        <v>2576</v>
      </c>
      <c r="D41" s="15">
        <v>1</v>
      </c>
      <c r="E41" s="58" t="s">
        <v>1409</v>
      </c>
      <c r="H41" s="51" t="s">
        <v>1393</v>
      </c>
      <c r="K41" s="15" t="str">
        <f t="shared" si="3"/>
        <v/>
      </c>
      <c r="L41" s="15" t="str">
        <f t="shared" si="1"/>
        <v/>
      </c>
      <c r="M41" s="15" t="str">
        <f t="shared" si="4"/>
        <v/>
      </c>
    </row>
    <row r="42" spans="2:13" ht="15" customHeight="1">
      <c r="B42" s="15">
        <v>103624</v>
      </c>
      <c r="C42" s="15" t="s">
        <v>2576</v>
      </c>
      <c r="D42" s="15">
        <v>29</v>
      </c>
      <c r="E42" s="58" t="s">
        <v>1411</v>
      </c>
      <c r="H42" s="51" t="s">
        <v>1393</v>
      </c>
      <c r="K42" s="15" t="str">
        <f t="shared" si="3"/>
        <v/>
      </c>
      <c r="L42" s="15" t="str">
        <f t="shared" si="1"/>
        <v/>
      </c>
      <c r="M42" s="15" t="str">
        <f t="shared" si="4"/>
        <v/>
      </c>
    </row>
    <row r="43" spans="2:13" ht="15" customHeight="1">
      <c r="B43" s="15">
        <v>103714</v>
      </c>
      <c r="C43" s="15" t="s">
        <v>2576</v>
      </c>
      <c r="D43" s="15">
        <v>6</v>
      </c>
      <c r="E43" s="58" t="s">
        <v>1412</v>
      </c>
      <c r="H43" s="51" t="s">
        <v>1393</v>
      </c>
      <c r="K43" s="15" t="str">
        <f t="shared" si="3"/>
        <v/>
      </c>
      <c r="L43" s="15" t="str">
        <f t="shared" si="1"/>
        <v/>
      </c>
      <c r="M43" s="15" t="str">
        <f t="shared" si="4"/>
        <v/>
      </c>
    </row>
    <row r="44" spans="2:13" ht="15" customHeight="1">
      <c r="B44" s="15">
        <v>103724</v>
      </c>
      <c r="C44" s="15" t="s">
        <v>2616</v>
      </c>
      <c r="D44" s="15" t="s">
        <v>68</v>
      </c>
      <c r="E44" s="58" t="s">
        <v>1413</v>
      </c>
      <c r="H44" s="51" t="s">
        <v>1393</v>
      </c>
      <c r="K44" s="15" t="str">
        <f t="shared" si="3"/>
        <v/>
      </c>
      <c r="L44" s="15" t="str">
        <f t="shared" si="1"/>
        <v/>
      </c>
      <c r="M44" s="15" t="str">
        <f t="shared" si="4"/>
        <v/>
      </c>
    </row>
    <row r="45" spans="2:13" ht="15" customHeight="1">
      <c r="B45" s="15">
        <v>103914</v>
      </c>
      <c r="C45" s="15" t="s">
        <v>2576</v>
      </c>
      <c r="D45" s="15">
        <v>6</v>
      </c>
      <c r="E45" s="58" t="s">
        <v>1412</v>
      </c>
      <c r="H45" s="51" t="s">
        <v>1393</v>
      </c>
      <c r="K45" s="15" t="str">
        <f t="shared" si="3"/>
        <v/>
      </c>
      <c r="L45" s="15" t="str">
        <f t="shared" si="1"/>
        <v/>
      </c>
      <c r="M45" s="15" t="str">
        <f t="shared" si="4"/>
        <v/>
      </c>
    </row>
    <row r="46" spans="2:13" ht="15" customHeight="1">
      <c r="B46" s="15">
        <v>103924</v>
      </c>
      <c r="C46" s="15" t="s">
        <v>2576</v>
      </c>
      <c r="D46" s="15" t="s">
        <v>93</v>
      </c>
      <c r="E46" s="58" t="s">
        <v>1414</v>
      </c>
      <c r="H46" s="51" t="s">
        <v>1393</v>
      </c>
      <c r="K46" s="15" t="str">
        <f t="shared" si="3"/>
        <v/>
      </c>
      <c r="L46" s="15" t="str">
        <f t="shared" si="1"/>
        <v/>
      </c>
      <c r="M46" s="15" t="str">
        <f t="shared" si="4"/>
        <v/>
      </c>
    </row>
    <row r="47" spans="2:13" ht="15" customHeight="1">
      <c r="B47" s="15">
        <v>104014</v>
      </c>
      <c r="C47" s="15" t="s">
        <v>2576</v>
      </c>
      <c r="D47" s="15">
        <v>1</v>
      </c>
      <c r="E47" s="58" t="s">
        <v>1403</v>
      </c>
      <c r="H47" s="51" t="s">
        <v>1393</v>
      </c>
      <c r="K47" s="15" t="str">
        <f t="shared" si="3"/>
        <v/>
      </c>
      <c r="L47" s="15" t="str">
        <f t="shared" si="1"/>
        <v/>
      </c>
      <c r="M47" s="15" t="str">
        <f t="shared" si="4"/>
        <v/>
      </c>
    </row>
    <row r="48" spans="2:13" ht="15" customHeight="1">
      <c r="B48" s="15">
        <v>104024</v>
      </c>
      <c r="C48" s="15" t="s">
        <v>2576</v>
      </c>
      <c r="D48" s="15">
        <v>29</v>
      </c>
      <c r="E48" s="58" t="s">
        <v>1415</v>
      </c>
      <c r="H48" s="51" t="s">
        <v>1393</v>
      </c>
      <c r="K48" s="15" t="str">
        <f t="shared" si="3"/>
        <v/>
      </c>
      <c r="L48" s="15" t="str">
        <f t="shared" si="1"/>
        <v/>
      </c>
      <c r="M48" s="15" t="str">
        <f t="shared" si="4"/>
        <v/>
      </c>
    </row>
    <row r="49" spans="2:13" ht="15" customHeight="1">
      <c r="B49" s="15">
        <v>104214</v>
      </c>
      <c r="C49" s="15" t="s">
        <v>2576</v>
      </c>
      <c r="D49" s="15">
        <v>6</v>
      </c>
      <c r="E49" s="58" t="s">
        <v>1412</v>
      </c>
      <c r="H49" s="51" t="s">
        <v>1393</v>
      </c>
      <c r="K49" s="15" t="str">
        <f t="shared" si="3"/>
        <v/>
      </c>
      <c r="L49" s="15" t="str">
        <f t="shared" si="1"/>
        <v/>
      </c>
      <c r="M49" s="15" t="str">
        <f t="shared" si="4"/>
        <v/>
      </c>
    </row>
    <row r="50" spans="2:13" ht="15" customHeight="1">
      <c r="B50" s="15">
        <v>104224</v>
      </c>
      <c r="C50" s="58" t="s">
        <v>2604</v>
      </c>
      <c r="D50" s="15" t="s">
        <v>88</v>
      </c>
      <c r="E50" s="58" t="s">
        <v>1416</v>
      </c>
      <c r="H50" s="51" t="s">
        <v>1393</v>
      </c>
      <c r="K50" s="15" t="str">
        <f t="shared" si="3"/>
        <v/>
      </c>
      <c r="L50" s="15" t="str">
        <f t="shared" si="1"/>
        <v/>
      </c>
      <c r="M50" s="15" t="str">
        <f t="shared" si="4"/>
        <v/>
      </c>
    </row>
    <row r="51" spans="2:13" s="60" customFormat="1" ht="15" customHeight="1">
      <c r="B51" s="60">
        <v>100001</v>
      </c>
      <c r="C51" s="64" t="s">
        <v>2615</v>
      </c>
      <c r="D51" s="64" t="s">
        <v>2507</v>
      </c>
      <c r="E51" s="64" t="s">
        <v>2509</v>
      </c>
      <c r="H51" s="62" t="s">
        <v>2504</v>
      </c>
    </row>
    <row r="52" spans="2:13" ht="15" customHeight="1">
      <c r="B52" s="15">
        <v>100002</v>
      </c>
      <c r="C52" s="58" t="s">
        <v>2579</v>
      </c>
      <c r="D52" s="15">
        <v>1</v>
      </c>
      <c r="E52" s="58" t="s">
        <v>2506</v>
      </c>
      <c r="F52" s="15">
        <v>50000</v>
      </c>
      <c r="H52" s="65" t="s">
        <v>2505</v>
      </c>
    </row>
    <row r="53" spans="2:13" s="60" customFormat="1" ht="15" customHeight="1">
      <c r="B53" s="60">
        <v>1000111</v>
      </c>
      <c r="C53" s="64" t="s">
        <v>2617</v>
      </c>
      <c r="D53" s="64" t="s">
        <v>41</v>
      </c>
      <c r="E53" s="64" t="s">
        <v>1859</v>
      </c>
      <c r="G53" s="60">
        <v>1</v>
      </c>
      <c r="H53" s="61"/>
      <c r="I53" s="61"/>
      <c r="J53" s="60" t="str">
        <f t="shared" ref="J53:J84" si="5">IF(H53=I53,"","错")</f>
        <v/>
      </c>
      <c r="K53" s="15" t="str">
        <f t="shared" ref="K53:K116" si="6">IF(AND(ISBLANK(C53)=ISBLANK(D53),ISBLANK(D53)=ISBLANK(E53),ISBLANK(E53)=ISBLANK(C53)),"",FALSE)</f>
        <v/>
      </c>
      <c r="L53" s="15" t="str">
        <f t="shared" ref="L53:L116" si="7">IF((LEN(C53)-LEN(SUBSTITUTE(C53,"|","")))=(LEN(D53)-LEN(SUBSTITUTE(D53,"|",""))),"",FALSE)</f>
        <v/>
      </c>
      <c r="M53" s="15" t="str">
        <f t="shared" ref="M53:M116" si="8">IF((LEN(D53)-LEN(SUBSTITUTE(SUBSTITUTE(D53,"|",""),"#","")))=(LEN(E53)-LEN(SUBSTITUTE(E53,"|",""))),"",FALSE)</f>
        <v/>
      </c>
    </row>
    <row r="54" spans="2:13">
      <c r="B54" s="86">
        <v>1000112</v>
      </c>
      <c r="C54" s="58" t="s">
        <v>2617</v>
      </c>
      <c r="D54" s="15" t="s">
        <v>41</v>
      </c>
      <c r="E54" s="58" t="s">
        <v>1860</v>
      </c>
      <c r="G54" s="15">
        <v>1</v>
      </c>
      <c r="H54" s="51"/>
      <c r="I54" s="51"/>
      <c r="J54" s="15" t="str">
        <f t="shared" si="5"/>
        <v/>
      </c>
      <c r="K54" s="15" t="str">
        <f t="shared" si="6"/>
        <v/>
      </c>
      <c r="L54" s="15" t="str">
        <f t="shared" si="7"/>
        <v/>
      </c>
      <c r="M54" s="15" t="str">
        <f t="shared" si="8"/>
        <v/>
      </c>
    </row>
    <row r="55" spans="2:13">
      <c r="B55" s="86">
        <v>1000113</v>
      </c>
      <c r="C55" s="58" t="s">
        <v>2617</v>
      </c>
      <c r="D55" s="58" t="s">
        <v>41</v>
      </c>
      <c r="E55" s="58" t="s">
        <v>1861</v>
      </c>
      <c r="G55" s="15">
        <v>1</v>
      </c>
      <c r="H55" s="51"/>
      <c r="I55" s="51"/>
      <c r="J55" s="15" t="str">
        <f t="shared" si="5"/>
        <v/>
      </c>
      <c r="K55" s="15" t="str">
        <f t="shared" si="6"/>
        <v/>
      </c>
      <c r="L55" s="15" t="str">
        <f t="shared" si="7"/>
        <v/>
      </c>
      <c r="M55" s="15" t="str">
        <f t="shared" si="8"/>
        <v/>
      </c>
    </row>
    <row r="56" spans="2:13">
      <c r="B56" s="86">
        <v>1000114</v>
      </c>
      <c r="C56" s="58" t="s">
        <v>2617</v>
      </c>
      <c r="D56" s="58" t="s">
        <v>41</v>
      </c>
      <c r="E56" s="58" t="s">
        <v>1862</v>
      </c>
      <c r="F56" s="66"/>
      <c r="G56" s="15">
        <v>1</v>
      </c>
      <c r="H56" s="51"/>
      <c r="I56" s="51"/>
      <c r="J56" s="15" t="str">
        <f t="shared" si="5"/>
        <v/>
      </c>
      <c r="K56" s="15" t="str">
        <f t="shared" si="6"/>
        <v/>
      </c>
      <c r="L56" s="15" t="str">
        <f t="shared" si="7"/>
        <v/>
      </c>
      <c r="M56" s="15" t="str">
        <f t="shared" si="8"/>
        <v/>
      </c>
    </row>
    <row r="57" spans="2:13">
      <c r="B57" s="86">
        <v>1000115</v>
      </c>
      <c r="C57" s="58" t="s">
        <v>2617</v>
      </c>
      <c r="D57" s="66" t="s">
        <v>41</v>
      </c>
      <c r="E57" s="73" t="s">
        <v>1863</v>
      </c>
      <c r="G57" s="15">
        <v>1</v>
      </c>
      <c r="H57" s="51"/>
      <c r="I57" s="51"/>
      <c r="J57" s="15" t="str">
        <f t="shared" si="5"/>
        <v/>
      </c>
      <c r="K57" s="15" t="str">
        <f t="shared" si="6"/>
        <v/>
      </c>
      <c r="L57" s="15" t="str">
        <f t="shared" si="7"/>
        <v/>
      </c>
      <c r="M57" s="15" t="str">
        <f t="shared" si="8"/>
        <v/>
      </c>
    </row>
    <row r="58" spans="2:13">
      <c r="B58" s="15">
        <v>1000121</v>
      </c>
      <c r="D58" s="58"/>
      <c r="E58" s="58"/>
      <c r="H58" s="51"/>
      <c r="I58" s="51"/>
      <c r="J58" s="15" t="str">
        <f t="shared" si="5"/>
        <v/>
      </c>
      <c r="K58" s="15" t="str">
        <f t="shared" si="6"/>
        <v/>
      </c>
      <c r="L58" s="15" t="str">
        <f t="shared" si="7"/>
        <v/>
      </c>
      <c r="M58" s="15" t="str">
        <f t="shared" si="8"/>
        <v/>
      </c>
    </row>
    <row r="59" spans="2:13">
      <c r="B59" s="86">
        <v>1000122</v>
      </c>
      <c r="D59" s="58"/>
      <c r="E59" s="58"/>
      <c r="H59" s="51"/>
      <c r="I59" s="51"/>
      <c r="J59" s="15" t="str">
        <f t="shared" si="5"/>
        <v/>
      </c>
      <c r="K59" s="15" t="str">
        <f t="shared" si="6"/>
        <v/>
      </c>
      <c r="L59" s="15" t="str">
        <f t="shared" si="7"/>
        <v/>
      </c>
      <c r="M59" s="15" t="str">
        <f t="shared" si="8"/>
        <v/>
      </c>
    </row>
    <row r="60" spans="2:13">
      <c r="B60" s="86">
        <v>1000123</v>
      </c>
      <c r="D60" s="58"/>
      <c r="E60" s="58"/>
      <c r="H60" s="51"/>
      <c r="I60" s="51"/>
      <c r="J60" s="15" t="str">
        <f t="shared" si="5"/>
        <v/>
      </c>
      <c r="K60" s="15" t="str">
        <f t="shared" si="6"/>
        <v/>
      </c>
      <c r="L60" s="15" t="str">
        <f t="shared" si="7"/>
        <v/>
      </c>
      <c r="M60" s="15" t="str">
        <f t="shared" si="8"/>
        <v/>
      </c>
    </row>
    <row r="61" spans="2:13">
      <c r="B61" s="86">
        <v>1000124</v>
      </c>
      <c r="C61" s="66"/>
      <c r="D61" s="73"/>
      <c r="E61" s="73"/>
      <c r="F61" s="66"/>
      <c r="H61" s="51"/>
      <c r="I61" s="51"/>
      <c r="J61" s="15" t="str">
        <f t="shared" si="5"/>
        <v/>
      </c>
      <c r="K61" s="15" t="str">
        <f t="shared" si="6"/>
        <v/>
      </c>
      <c r="L61" s="15" t="str">
        <f t="shared" si="7"/>
        <v/>
      </c>
      <c r="M61" s="15" t="str">
        <f t="shared" si="8"/>
        <v/>
      </c>
    </row>
    <row r="62" spans="2:13">
      <c r="B62" s="86">
        <v>1000125</v>
      </c>
      <c r="H62" s="51"/>
      <c r="I62" s="51"/>
      <c r="J62" s="15" t="str">
        <f t="shared" si="5"/>
        <v/>
      </c>
      <c r="K62" s="15" t="str">
        <f t="shared" si="6"/>
        <v/>
      </c>
      <c r="L62" s="15" t="str">
        <f t="shared" si="7"/>
        <v/>
      </c>
      <c r="M62" s="15" t="str">
        <f t="shared" si="8"/>
        <v/>
      </c>
    </row>
    <row r="63" spans="2:13">
      <c r="B63" s="86">
        <v>1000211</v>
      </c>
      <c r="C63" s="73" t="s">
        <v>2641</v>
      </c>
      <c r="D63" s="73" t="s">
        <v>1857</v>
      </c>
      <c r="E63" s="73" t="s">
        <v>1910</v>
      </c>
      <c r="G63" s="15">
        <v>3</v>
      </c>
      <c r="H63" s="51"/>
      <c r="I63" s="51"/>
      <c r="J63" s="15" t="str">
        <f t="shared" si="5"/>
        <v/>
      </c>
      <c r="K63" s="15" t="str">
        <f t="shared" si="6"/>
        <v/>
      </c>
      <c r="L63" s="15" t="str">
        <f t="shared" si="7"/>
        <v/>
      </c>
      <c r="M63" s="15" t="str">
        <f t="shared" si="8"/>
        <v/>
      </c>
    </row>
    <row r="64" spans="2:13">
      <c r="B64" s="86">
        <v>1000212</v>
      </c>
      <c r="C64" s="73" t="s">
        <v>2641</v>
      </c>
      <c r="D64" s="73" t="s">
        <v>1857</v>
      </c>
      <c r="E64" s="73" t="s">
        <v>1869</v>
      </c>
      <c r="G64" s="15">
        <v>3</v>
      </c>
      <c r="H64" s="51"/>
      <c r="I64" s="51"/>
      <c r="J64" s="15" t="str">
        <f t="shared" si="5"/>
        <v/>
      </c>
      <c r="K64" s="15" t="str">
        <f t="shared" si="6"/>
        <v/>
      </c>
      <c r="L64" s="15" t="str">
        <f t="shared" si="7"/>
        <v/>
      </c>
      <c r="M64" s="15" t="str">
        <f t="shared" si="8"/>
        <v/>
      </c>
    </row>
    <row r="65" spans="2:13">
      <c r="B65" s="86">
        <v>1000213</v>
      </c>
      <c r="C65" s="73" t="s">
        <v>2641</v>
      </c>
      <c r="D65" s="73" t="s">
        <v>1857</v>
      </c>
      <c r="E65" s="73" t="s">
        <v>1870</v>
      </c>
      <c r="G65" s="15">
        <v>3</v>
      </c>
      <c r="H65" s="51"/>
      <c r="I65" s="51"/>
      <c r="J65" s="15" t="str">
        <f t="shared" si="5"/>
        <v/>
      </c>
      <c r="K65" s="15" t="str">
        <f t="shared" si="6"/>
        <v/>
      </c>
      <c r="L65" s="15" t="str">
        <f t="shared" si="7"/>
        <v/>
      </c>
      <c r="M65" s="15" t="str">
        <f t="shared" si="8"/>
        <v/>
      </c>
    </row>
    <row r="66" spans="2:13">
      <c r="B66" s="86">
        <v>1000214</v>
      </c>
      <c r="C66" s="73" t="s">
        <v>2641</v>
      </c>
      <c r="D66" s="73" t="s">
        <v>1857</v>
      </c>
      <c r="E66" s="73" t="s">
        <v>1871</v>
      </c>
      <c r="F66" s="66"/>
      <c r="G66" s="15">
        <v>3</v>
      </c>
      <c r="H66" s="51"/>
      <c r="I66" s="51"/>
      <c r="J66" s="15" t="str">
        <f t="shared" si="5"/>
        <v/>
      </c>
      <c r="K66" s="15" t="str">
        <f t="shared" si="6"/>
        <v/>
      </c>
      <c r="L66" s="15" t="str">
        <f t="shared" si="7"/>
        <v/>
      </c>
      <c r="M66" s="15" t="str">
        <f t="shared" si="8"/>
        <v/>
      </c>
    </row>
    <row r="67" spans="2:13">
      <c r="B67" s="86">
        <v>1000215</v>
      </c>
      <c r="C67" s="73" t="s">
        <v>2641</v>
      </c>
      <c r="D67" s="73" t="s">
        <v>1857</v>
      </c>
      <c r="E67" s="73" t="s">
        <v>1872</v>
      </c>
      <c r="G67" s="15">
        <v>3</v>
      </c>
      <c r="H67" s="51"/>
      <c r="I67" s="51"/>
      <c r="J67" s="15" t="str">
        <f t="shared" si="5"/>
        <v/>
      </c>
      <c r="K67" s="15" t="str">
        <f t="shared" si="6"/>
        <v/>
      </c>
      <c r="L67" s="15" t="str">
        <f t="shared" si="7"/>
        <v/>
      </c>
      <c r="M67" s="15" t="str">
        <f t="shared" si="8"/>
        <v/>
      </c>
    </row>
    <row r="68" spans="2:13">
      <c r="B68" s="86">
        <v>1000221</v>
      </c>
      <c r="C68" s="73" t="s">
        <v>2618</v>
      </c>
      <c r="D68" s="58" t="s">
        <v>1873</v>
      </c>
      <c r="E68" s="58" t="s">
        <v>1913</v>
      </c>
      <c r="F68" s="15">
        <v>45000</v>
      </c>
      <c r="G68" s="15">
        <v>4</v>
      </c>
      <c r="H68" s="51"/>
      <c r="I68" s="51"/>
      <c r="J68" s="15" t="str">
        <f t="shared" si="5"/>
        <v/>
      </c>
      <c r="K68" s="15" t="str">
        <f t="shared" si="6"/>
        <v/>
      </c>
      <c r="L68" s="15" t="str">
        <f t="shared" si="7"/>
        <v/>
      </c>
      <c r="M68" s="15" t="str">
        <f t="shared" si="8"/>
        <v/>
      </c>
    </row>
    <row r="69" spans="2:13">
      <c r="B69" s="86">
        <v>1000222</v>
      </c>
      <c r="C69" s="73" t="s">
        <v>2618</v>
      </c>
      <c r="D69" s="58" t="s">
        <v>1873</v>
      </c>
      <c r="E69" s="58" t="s">
        <v>1914</v>
      </c>
      <c r="F69" s="15">
        <v>45000</v>
      </c>
      <c r="G69" s="15">
        <v>4</v>
      </c>
      <c r="H69" s="51"/>
      <c r="I69" s="51"/>
      <c r="J69" s="15" t="str">
        <f t="shared" si="5"/>
        <v/>
      </c>
      <c r="K69" s="15" t="str">
        <f t="shared" si="6"/>
        <v/>
      </c>
      <c r="L69" s="15" t="str">
        <f t="shared" si="7"/>
        <v/>
      </c>
      <c r="M69" s="15" t="str">
        <f t="shared" si="8"/>
        <v/>
      </c>
    </row>
    <row r="70" spans="2:13">
      <c r="B70" s="86">
        <v>1000223</v>
      </c>
      <c r="C70" s="73" t="s">
        <v>2618</v>
      </c>
      <c r="D70" s="58" t="s">
        <v>1873</v>
      </c>
      <c r="E70" s="58" t="s">
        <v>1912</v>
      </c>
      <c r="F70" s="15">
        <v>45000</v>
      </c>
      <c r="G70" s="15">
        <v>4</v>
      </c>
      <c r="H70" s="51"/>
      <c r="I70" s="51"/>
      <c r="J70" s="15" t="str">
        <f t="shared" si="5"/>
        <v/>
      </c>
      <c r="K70" s="15" t="str">
        <f t="shared" si="6"/>
        <v/>
      </c>
      <c r="L70" s="15" t="str">
        <f t="shared" si="7"/>
        <v/>
      </c>
      <c r="M70" s="15" t="str">
        <f t="shared" si="8"/>
        <v/>
      </c>
    </row>
    <row r="71" spans="2:13">
      <c r="B71" s="86">
        <v>1000224</v>
      </c>
      <c r="C71" s="73" t="s">
        <v>2618</v>
      </c>
      <c r="D71" s="58" t="s">
        <v>1873</v>
      </c>
      <c r="E71" s="58" t="s">
        <v>1911</v>
      </c>
      <c r="F71" s="15">
        <v>45000</v>
      </c>
      <c r="G71" s="15">
        <v>4</v>
      </c>
      <c r="H71" s="51"/>
      <c r="I71" s="51"/>
      <c r="J71" s="15" t="str">
        <f t="shared" si="5"/>
        <v/>
      </c>
      <c r="K71" s="15" t="str">
        <f t="shared" si="6"/>
        <v/>
      </c>
      <c r="L71" s="15" t="str">
        <f t="shared" si="7"/>
        <v/>
      </c>
      <c r="M71" s="15" t="str">
        <f t="shared" si="8"/>
        <v/>
      </c>
    </row>
    <row r="72" spans="2:13">
      <c r="B72" s="86">
        <v>1000225</v>
      </c>
      <c r="C72" s="73" t="s">
        <v>2618</v>
      </c>
      <c r="D72" s="58" t="s">
        <v>1873</v>
      </c>
      <c r="E72" s="58" t="s">
        <v>1858</v>
      </c>
      <c r="F72" s="15">
        <v>45000</v>
      </c>
      <c r="G72" s="15">
        <v>4</v>
      </c>
      <c r="H72" s="51"/>
      <c r="I72" s="51"/>
      <c r="J72" s="15" t="str">
        <f t="shared" si="5"/>
        <v/>
      </c>
      <c r="K72" s="15" t="str">
        <f t="shared" si="6"/>
        <v/>
      </c>
      <c r="L72" s="15" t="str">
        <f t="shared" si="7"/>
        <v/>
      </c>
      <c r="M72" s="15" t="str">
        <f t="shared" si="8"/>
        <v/>
      </c>
    </row>
    <row r="73" spans="2:13">
      <c r="B73" s="86">
        <v>1000311</v>
      </c>
      <c r="C73" s="58" t="s">
        <v>2617</v>
      </c>
      <c r="D73" s="58" t="s">
        <v>41</v>
      </c>
      <c r="E73" s="58" t="s">
        <v>1864</v>
      </c>
      <c r="G73" s="15">
        <v>3</v>
      </c>
      <c r="H73" s="51"/>
      <c r="I73" s="51"/>
      <c r="J73" s="15" t="str">
        <f t="shared" si="5"/>
        <v/>
      </c>
      <c r="K73" s="15" t="str">
        <f t="shared" si="6"/>
        <v/>
      </c>
      <c r="L73" s="15" t="str">
        <f t="shared" si="7"/>
        <v/>
      </c>
      <c r="M73" s="15" t="str">
        <f t="shared" si="8"/>
        <v/>
      </c>
    </row>
    <row r="74" spans="2:13">
      <c r="B74" s="86">
        <v>1000312</v>
      </c>
      <c r="C74" s="58" t="s">
        <v>2617</v>
      </c>
      <c r="D74" s="58" t="s">
        <v>41</v>
      </c>
      <c r="E74" s="58" t="s">
        <v>1865</v>
      </c>
      <c r="G74" s="15">
        <v>3</v>
      </c>
      <c r="H74" s="51"/>
      <c r="I74" s="51"/>
      <c r="J74" s="15" t="str">
        <f t="shared" si="5"/>
        <v/>
      </c>
      <c r="K74" s="15" t="str">
        <f t="shared" si="6"/>
        <v/>
      </c>
      <c r="L74" s="15" t="str">
        <f t="shared" si="7"/>
        <v/>
      </c>
      <c r="M74" s="15" t="str">
        <f t="shared" si="8"/>
        <v/>
      </c>
    </row>
    <row r="75" spans="2:13">
      <c r="B75" s="86">
        <v>1000313</v>
      </c>
      <c r="C75" s="58" t="s">
        <v>2617</v>
      </c>
      <c r="D75" s="58" t="s">
        <v>41</v>
      </c>
      <c r="E75" s="58" t="s">
        <v>1866</v>
      </c>
      <c r="G75" s="15">
        <v>3</v>
      </c>
      <c r="H75" s="51"/>
      <c r="I75" s="51"/>
      <c r="J75" s="15" t="str">
        <f t="shared" si="5"/>
        <v/>
      </c>
      <c r="K75" s="15" t="str">
        <f t="shared" si="6"/>
        <v/>
      </c>
      <c r="L75" s="15" t="str">
        <f t="shared" si="7"/>
        <v/>
      </c>
      <c r="M75" s="15" t="str">
        <f t="shared" si="8"/>
        <v/>
      </c>
    </row>
    <row r="76" spans="2:13">
      <c r="B76" s="86">
        <v>1000314</v>
      </c>
      <c r="C76" s="58" t="s">
        <v>2617</v>
      </c>
      <c r="D76" s="58" t="s">
        <v>41</v>
      </c>
      <c r="E76" s="58" t="s">
        <v>1867</v>
      </c>
      <c r="F76" s="66"/>
      <c r="G76" s="15">
        <v>3</v>
      </c>
      <c r="H76" s="51"/>
      <c r="I76" s="51"/>
      <c r="J76" s="15" t="str">
        <f t="shared" si="5"/>
        <v/>
      </c>
      <c r="K76" s="15" t="str">
        <f t="shared" si="6"/>
        <v/>
      </c>
      <c r="L76" s="15" t="str">
        <f t="shared" si="7"/>
        <v/>
      </c>
      <c r="M76" s="15" t="str">
        <f t="shared" si="8"/>
        <v/>
      </c>
    </row>
    <row r="77" spans="2:13">
      <c r="B77" s="86">
        <v>1000315</v>
      </c>
      <c r="C77" s="58" t="s">
        <v>2617</v>
      </c>
      <c r="D77" s="58" t="s">
        <v>41</v>
      </c>
      <c r="E77" s="58" t="s">
        <v>1868</v>
      </c>
      <c r="G77" s="15">
        <v>3</v>
      </c>
      <c r="H77" s="51"/>
      <c r="I77" s="51"/>
      <c r="J77" s="15" t="str">
        <f t="shared" si="5"/>
        <v/>
      </c>
      <c r="K77" s="15" t="str">
        <f t="shared" si="6"/>
        <v/>
      </c>
      <c r="L77" s="15" t="str">
        <f t="shared" si="7"/>
        <v/>
      </c>
      <c r="M77" s="15" t="str">
        <f t="shared" si="8"/>
        <v/>
      </c>
    </row>
    <row r="78" spans="2:13">
      <c r="B78" s="86">
        <v>1000321</v>
      </c>
      <c r="C78" s="58"/>
      <c r="D78" s="58"/>
      <c r="E78" s="58"/>
      <c r="H78" s="51"/>
      <c r="I78" s="51"/>
      <c r="J78" s="15" t="str">
        <f t="shared" si="5"/>
        <v/>
      </c>
      <c r="K78" s="15" t="str">
        <f t="shared" si="6"/>
        <v/>
      </c>
      <c r="L78" s="15" t="str">
        <f t="shared" si="7"/>
        <v/>
      </c>
      <c r="M78" s="15" t="str">
        <f t="shared" si="8"/>
        <v/>
      </c>
    </row>
    <row r="79" spans="2:13">
      <c r="B79" s="86">
        <v>1000322</v>
      </c>
      <c r="C79" s="58"/>
      <c r="E79" s="58"/>
      <c r="H79" s="51"/>
      <c r="I79" s="51"/>
      <c r="J79" s="15" t="str">
        <f t="shared" si="5"/>
        <v/>
      </c>
      <c r="K79" s="15" t="str">
        <f t="shared" si="6"/>
        <v/>
      </c>
      <c r="L79" s="15" t="str">
        <f t="shared" si="7"/>
        <v/>
      </c>
      <c r="M79" s="15" t="str">
        <f t="shared" si="8"/>
        <v/>
      </c>
    </row>
    <row r="80" spans="2:13">
      <c r="B80" s="86">
        <v>1000323</v>
      </c>
      <c r="C80" s="58"/>
      <c r="E80" s="58"/>
      <c r="H80" s="51"/>
      <c r="I80" s="51"/>
      <c r="J80" s="15" t="str">
        <f t="shared" si="5"/>
        <v/>
      </c>
      <c r="K80" s="15" t="str">
        <f t="shared" si="6"/>
        <v/>
      </c>
      <c r="L80" s="15" t="str">
        <f t="shared" si="7"/>
        <v/>
      </c>
      <c r="M80" s="15" t="str">
        <f t="shared" si="8"/>
        <v/>
      </c>
    </row>
    <row r="81" spans="2:13">
      <c r="B81" s="86">
        <v>1000324</v>
      </c>
      <c r="C81" s="66"/>
      <c r="D81" s="66"/>
      <c r="E81" s="73"/>
      <c r="F81" s="66"/>
      <c r="H81" s="51"/>
      <c r="I81" s="51"/>
      <c r="J81" s="15" t="str">
        <f t="shared" si="5"/>
        <v/>
      </c>
      <c r="K81" s="15" t="str">
        <f t="shared" si="6"/>
        <v/>
      </c>
      <c r="L81" s="15" t="str">
        <f t="shared" si="7"/>
        <v/>
      </c>
      <c r="M81" s="15" t="str">
        <f t="shared" si="8"/>
        <v/>
      </c>
    </row>
    <row r="82" spans="2:13">
      <c r="B82" s="86">
        <v>1000325</v>
      </c>
      <c r="H82" s="51"/>
      <c r="I82" s="51"/>
      <c r="J82" s="15" t="str">
        <f t="shared" si="5"/>
        <v/>
      </c>
      <c r="K82" s="15" t="str">
        <f t="shared" si="6"/>
        <v/>
      </c>
      <c r="L82" s="15" t="str">
        <f t="shared" si="7"/>
        <v/>
      </c>
      <c r="M82" s="15" t="str">
        <f t="shared" si="8"/>
        <v/>
      </c>
    </row>
    <row r="83" spans="2:13">
      <c r="B83" s="86">
        <v>1000411</v>
      </c>
      <c r="C83" s="104" t="s">
        <v>2619</v>
      </c>
      <c r="D83" s="104" t="s">
        <v>2519</v>
      </c>
      <c r="E83" s="73" t="s">
        <v>1915</v>
      </c>
      <c r="G83" s="15">
        <v>3</v>
      </c>
      <c r="H83" s="51"/>
      <c r="I83" s="51"/>
      <c r="J83" s="15" t="str">
        <f t="shared" si="5"/>
        <v/>
      </c>
      <c r="K83" s="15" t="str">
        <f t="shared" si="6"/>
        <v/>
      </c>
      <c r="L83" s="15" t="str">
        <f t="shared" si="7"/>
        <v/>
      </c>
      <c r="M83" s="15" t="str">
        <f t="shared" si="8"/>
        <v/>
      </c>
    </row>
    <row r="84" spans="2:13">
      <c r="B84" s="86">
        <v>1000412</v>
      </c>
      <c r="C84" s="73" t="s">
        <v>2619</v>
      </c>
      <c r="D84" s="73" t="s">
        <v>1664</v>
      </c>
      <c r="E84" s="73" t="s">
        <v>1916</v>
      </c>
      <c r="G84" s="15">
        <v>3</v>
      </c>
      <c r="H84" s="51"/>
      <c r="I84" s="51"/>
      <c r="J84" s="15" t="str">
        <f t="shared" si="5"/>
        <v/>
      </c>
      <c r="K84" s="15" t="str">
        <f t="shared" si="6"/>
        <v/>
      </c>
      <c r="L84" s="15" t="str">
        <f t="shared" si="7"/>
        <v/>
      </c>
      <c r="M84" s="15" t="str">
        <f t="shared" si="8"/>
        <v/>
      </c>
    </row>
    <row r="85" spans="2:13">
      <c r="B85" s="86">
        <v>1000413</v>
      </c>
      <c r="C85" s="73" t="s">
        <v>2619</v>
      </c>
      <c r="D85" s="73" t="s">
        <v>1664</v>
      </c>
      <c r="E85" s="73" t="s">
        <v>1917</v>
      </c>
      <c r="G85" s="15">
        <v>3</v>
      </c>
      <c r="H85" s="51"/>
      <c r="I85" s="51"/>
      <c r="J85" s="15" t="str">
        <f t="shared" ref="J85:J116" si="9">IF(H85=I85,"","错")</f>
        <v/>
      </c>
      <c r="K85" s="15" t="str">
        <f t="shared" si="6"/>
        <v/>
      </c>
      <c r="L85" s="15" t="str">
        <f t="shared" si="7"/>
        <v/>
      </c>
      <c r="M85" s="15" t="str">
        <f t="shared" si="8"/>
        <v/>
      </c>
    </row>
    <row r="86" spans="2:13">
      <c r="B86" s="86">
        <v>1000414</v>
      </c>
      <c r="C86" s="73" t="s">
        <v>2619</v>
      </c>
      <c r="D86" s="73" t="s">
        <v>1664</v>
      </c>
      <c r="E86" s="73" t="s">
        <v>1918</v>
      </c>
      <c r="F86" s="66"/>
      <c r="G86" s="15">
        <v>3</v>
      </c>
      <c r="H86" s="51"/>
      <c r="I86" s="51"/>
      <c r="J86" s="15" t="str">
        <f t="shared" si="9"/>
        <v/>
      </c>
      <c r="K86" s="15" t="str">
        <f t="shared" si="6"/>
        <v/>
      </c>
      <c r="L86" s="15" t="str">
        <f t="shared" si="7"/>
        <v/>
      </c>
      <c r="M86" s="15" t="str">
        <f t="shared" si="8"/>
        <v/>
      </c>
    </row>
    <row r="87" spans="2:13">
      <c r="B87" s="86">
        <v>1000415</v>
      </c>
      <c r="C87" s="104" t="s">
        <v>2619</v>
      </c>
      <c r="D87" s="73" t="s">
        <v>1664</v>
      </c>
      <c r="E87" s="73" t="s">
        <v>1919</v>
      </c>
      <c r="G87" s="15">
        <v>3</v>
      </c>
      <c r="H87" s="51"/>
      <c r="I87" s="51"/>
      <c r="J87" s="15" t="str">
        <f t="shared" si="9"/>
        <v/>
      </c>
      <c r="K87" s="15" t="str">
        <f t="shared" si="6"/>
        <v/>
      </c>
      <c r="L87" s="15" t="str">
        <f t="shared" si="7"/>
        <v/>
      </c>
      <c r="M87" s="15" t="str">
        <f t="shared" si="8"/>
        <v/>
      </c>
    </row>
    <row r="88" spans="2:13">
      <c r="B88" s="86">
        <v>1000421</v>
      </c>
      <c r="C88" s="58" t="s">
        <v>2594</v>
      </c>
      <c r="D88" s="58" t="s">
        <v>1920</v>
      </c>
      <c r="E88" s="58" t="s">
        <v>2313</v>
      </c>
      <c r="F88" s="15">
        <v>45000</v>
      </c>
      <c r="G88" s="15">
        <v>3</v>
      </c>
      <c r="H88" s="51"/>
      <c r="I88" s="51"/>
      <c r="J88" s="15" t="str">
        <f t="shared" si="9"/>
        <v/>
      </c>
      <c r="K88" s="15" t="str">
        <f t="shared" si="6"/>
        <v/>
      </c>
      <c r="L88" s="15" t="str">
        <f t="shared" si="7"/>
        <v/>
      </c>
      <c r="M88" s="15" t="str">
        <f t="shared" si="8"/>
        <v/>
      </c>
    </row>
    <row r="89" spans="2:13">
      <c r="B89" s="86">
        <v>1000422</v>
      </c>
      <c r="C89" s="58" t="s">
        <v>2594</v>
      </c>
      <c r="D89" s="58" t="s">
        <v>1920</v>
      </c>
      <c r="E89" s="58" t="s">
        <v>2314</v>
      </c>
      <c r="F89" s="15">
        <v>45000</v>
      </c>
      <c r="G89" s="15">
        <v>3</v>
      </c>
      <c r="H89" s="51"/>
      <c r="I89" s="51"/>
      <c r="J89" s="15" t="str">
        <f t="shared" si="9"/>
        <v/>
      </c>
      <c r="K89" s="15" t="str">
        <f t="shared" si="6"/>
        <v/>
      </c>
      <c r="L89" s="15" t="str">
        <f t="shared" si="7"/>
        <v/>
      </c>
      <c r="M89" s="15" t="str">
        <f t="shared" si="8"/>
        <v/>
      </c>
    </row>
    <row r="90" spans="2:13">
      <c r="B90" s="86">
        <v>1000423</v>
      </c>
      <c r="C90" s="58" t="s">
        <v>2594</v>
      </c>
      <c r="D90" s="58" t="s">
        <v>1920</v>
      </c>
      <c r="E90" s="58" t="s">
        <v>2315</v>
      </c>
      <c r="F90" s="15">
        <v>45000</v>
      </c>
      <c r="G90" s="15">
        <v>3</v>
      </c>
      <c r="H90" s="51"/>
      <c r="I90" s="51"/>
      <c r="J90" s="15" t="str">
        <f t="shared" si="9"/>
        <v/>
      </c>
      <c r="K90" s="15" t="str">
        <f t="shared" si="6"/>
        <v/>
      </c>
      <c r="L90" s="15" t="str">
        <f t="shared" si="7"/>
        <v/>
      </c>
      <c r="M90" s="15" t="str">
        <f t="shared" si="8"/>
        <v/>
      </c>
    </row>
    <row r="91" spans="2:13">
      <c r="B91" s="86">
        <v>1000424</v>
      </c>
      <c r="C91" s="58" t="s">
        <v>2594</v>
      </c>
      <c r="D91" s="58" t="s">
        <v>1920</v>
      </c>
      <c r="E91" s="106" t="s">
        <v>2316</v>
      </c>
      <c r="F91" s="15">
        <v>45000</v>
      </c>
      <c r="G91" s="15">
        <v>3</v>
      </c>
      <c r="H91" s="51"/>
      <c r="I91" s="51"/>
      <c r="J91" s="15" t="str">
        <f t="shared" si="9"/>
        <v/>
      </c>
      <c r="K91" s="15" t="str">
        <f t="shared" si="6"/>
        <v/>
      </c>
      <c r="L91" s="15" t="str">
        <f t="shared" si="7"/>
        <v/>
      </c>
      <c r="M91" s="15" t="str">
        <f t="shared" si="8"/>
        <v/>
      </c>
    </row>
    <row r="92" spans="2:13">
      <c r="B92" s="86">
        <v>1000425</v>
      </c>
      <c r="C92" s="58" t="s">
        <v>2594</v>
      </c>
      <c r="D92" s="106" t="s">
        <v>1920</v>
      </c>
      <c r="E92" s="106" t="s">
        <v>2317</v>
      </c>
      <c r="F92" s="15">
        <v>45000</v>
      </c>
      <c r="G92" s="15">
        <v>3</v>
      </c>
      <c r="H92" s="51"/>
      <c r="I92" s="51"/>
      <c r="J92" s="15" t="str">
        <f t="shared" si="9"/>
        <v/>
      </c>
      <c r="K92" s="15" t="str">
        <f t="shared" si="6"/>
        <v/>
      </c>
      <c r="L92" s="15" t="str">
        <f t="shared" si="7"/>
        <v/>
      </c>
      <c r="M92" s="15" t="str">
        <f t="shared" si="8"/>
        <v/>
      </c>
    </row>
    <row r="93" spans="2:13">
      <c r="B93" s="86">
        <v>1000511</v>
      </c>
      <c r="C93" s="104" t="s">
        <v>2642</v>
      </c>
      <c r="D93" s="73">
        <v>20</v>
      </c>
      <c r="E93" s="73" t="s">
        <v>2486</v>
      </c>
      <c r="G93" s="15">
        <v>3</v>
      </c>
      <c r="H93" s="51"/>
      <c r="I93" s="51"/>
      <c r="J93" s="15" t="str">
        <f t="shared" si="9"/>
        <v/>
      </c>
      <c r="K93" s="15" t="str">
        <f t="shared" si="6"/>
        <v/>
      </c>
      <c r="L93" s="15" t="str">
        <f t="shared" si="7"/>
        <v/>
      </c>
      <c r="M93" s="15" t="str">
        <f t="shared" si="8"/>
        <v/>
      </c>
    </row>
    <row r="94" spans="2:13">
      <c r="B94" s="86">
        <v>1000512</v>
      </c>
      <c r="C94" s="73" t="s">
        <v>2642</v>
      </c>
      <c r="D94" s="73">
        <v>20</v>
      </c>
      <c r="E94" s="73" t="s">
        <v>2487</v>
      </c>
      <c r="G94" s="15">
        <v>3</v>
      </c>
      <c r="H94" s="51"/>
      <c r="I94" s="51"/>
      <c r="J94" s="15" t="str">
        <f t="shared" si="9"/>
        <v/>
      </c>
      <c r="K94" s="15" t="str">
        <f t="shared" si="6"/>
        <v/>
      </c>
      <c r="L94" s="15" t="str">
        <f t="shared" si="7"/>
        <v/>
      </c>
      <c r="M94" s="15" t="str">
        <f t="shared" si="8"/>
        <v/>
      </c>
    </row>
    <row r="95" spans="2:13">
      <c r="B95" s="86">
        <v>1000513</v>
      </c>
      <c r="C95" s="73" t="s">
        <v>2642</v>
      </c>
      <c r="D95" s="73">
        <v>20</v>
      </c>
      <c r="E95" s="73" t="s">
        <v>2488</v>
      </c>
      <c r="G95" s="15">
        <v>3</v>
      </c>
      <c r="H95" s="51"/>
      <c r="I95" s="51"/>
      <c r="J95" s="15" t="str">
        <f t="shared" si="9"/>
        <v/>
      </c>
      <c r="K95" s="15" t="str">
        <f t="shared" si="6"/>
        <v/>
      </c>
      <c r="L95" s="15" t="str">
        <f t="shared" si="7"/>
        <v/>
      </c>
      <c r="M95" s="15" t="str">
        <f t="shared" si="8"/>
        <v/>
      </c>
    </row>
    <row r="96" spans="2:13">
      <c r="B96" s="86">
        <v>1000514</v>
      </c>
      <c r="C96" s="73" t="s">
        <v>2642</v>
      </c>
      <c r="D96" s="73">
        <v>20</v>
      </c>
      <c r="E96" s="104" t="s">
        <v>2489</v>
      </c>
      <c r="F96" s="66"/>
      <c r="G96" s="15">
        <v>3</v>
      </c>
      <c r="H96" s="51"/>
      <c r="I96" s="51"/>
      <c r="J96" s="15" t="str">
        <f t="shared" si="9"/>
        <v/>
      </c>
      <c r="K96" s="15" t="str">
        <f t="shared" si="6"/>
        <v/>
      </c>
      <c r="L96" s="15" t="str">
        <f t="shared" si="7"/>
        <v/>
      </c>
      <c r="M96" s="15" t="str">
        <f t="shared" si="8"/>
        <v/>
      </c>
    </row>
    <row r="97" spans="2:13">
      <c r="B97" s="86">
        <v>1000515</v>
      </c>
      <c r="C97" s="73" t="s">
        <v>2642</v>
      </c>
      <c r="D97" s="73">
        <v>20</v>
      </c>
      <c r="E97" s="73" t="s">
        <v>2490</v>
      </c>
      <c r="G97" s="15">
        <v>3</v>
      </c>
      <c r="H97" s="51"/>
      <c r="I97" s="51"/>
      <c r="J97" s="15" t="str">
        <f t="shared" si="9"/>
        <v/>
      </c>
      <c r="K97" s="15" t="str">
        <f t="shared" si="6"/>
        <v/>
      </c>
      <c r="L97" s="15" t="str">
        <f t="shared" si="7"/>
        <v/>
      </c>
      <c r="M97" s="15" t="str">
        <f t="shared" si="8"/>
        <v/>
      </c>
    </row>
    <row r="98" spans="2:13">
      <c r="B98" s="86">
        <v>1000521</v>
      </c>
      <c r="C98" s="73" t="s">
        <v>2575</v>
      </c>
      <c r="D98" s="73">
        <v>20</v>
      </c>
      <c r="E98" s="104" t="s">
        <v>2491</v>
      </c>
      <c r="F98" s="15">
        <v>45000</v>
      </c>
      <c r="G98" s="15">
        <v>3</v>
      </c>
      <c r="H98" s="51"/>
      <c r="I98" s="51"/>
      <c r="J98" s="15" t="str">
        <f t="shared" si="9"/>
        <v/>
      </c>
      <c r="K98" s="15" t="str">
        <f t="shared" si="6"/>
        <v/>
      </c>
      <c r="L98" s="15" t="str">
        <f t="shared" si="7"/>
        <v/>
      </c>
      <c r="M98" s="15" t="str">
        <f t="shared" si="8"/>
        <v/>
      </c>
    </row>
    <row r="99" spans="2:13">
      <c r="B99" s="86">
        <v>1000522</v>
      </c>
      <c r="C99" s="73" t="s">
        <v>2575</v>
      </c>
      <c r="D99" s="73">
        <v>20</v>
      </c>
      <c r="E99" s="73" t="s">
        <v>2492</v>
      </c>
      <c r="F99" s="15">
        <v>45000</v>
      </c>
      <c r="G99" s="15">
        <v>3</v>
      </c>
      <c r="H99" s="51"/>
      <c r="I99" s="51"/>
      <c r="J99" s="15" t="str">
        <f t="shared" si="9"/>
        <v/>
      </c>
      <c r="K99" s="15" t="str">
        <f t="shared" si="6"/>
        <v/>
      </c>
      <c r="L99" s="15" t="str">
        <f t="shared" si="7"/>
        <v/>
      </c>
      <c r="M99" s="15" t="str">
        <f t="shared" si="8"/>
        <v/>
      </c>
    </row>
    <row r="100" spans="2:13">
      <c r="B100" s="86">
        <v>1000523</v>
      </c>
      <c r="C100" s="73" t="s">
        <v>2575</v>
      </c>
      <c r="D100" s="73">
        <v>20</v>
      </c>
      <c r="E100" s="73" t="s">
        <v>2493</v>
      </c>
      <c r="F100" s="15">
        <v>45000</v>
      </c>
      <c r="G100" s="15">
        <v>3</v>
      </c>
      <c r="H100" s="51"/>
      <c r="I100" s="51"/>
      <c r="J100" s="15" t="str">
        <f t="shared" si="9"/>
        <v/>
      </c>
      <c r="K100" s="15" t="str">
        <f t="shared" si="6"/>
        <v/>
      </c>
      <c r="L100" s="15" t="str">
        <f t="shared" si="7"/>
        <v/>
      </c>
      <c r="M100" s="15" t="str">
        <f t="shared" si="8"/>
        <v/>
      </c>
    </row>
    <row r="101" spans="2:13">
      <c r="B101" s="86">
        <v>1000524</v>
      </c>
      <c r="C101" s="73" t="s">
        <v>2575</v>
      </c>
      <c r="D101" s="73">
        <v>20</v>
      </c>
      <c r="E101" s="73" t="s">
        <v>2494</v>
      </c>
      <c r="F101" s="15">
        <v>45000</v>
      </c>
      <c r="G101" s="15">
        <v>3</v>
      </c>
      <c r="H101" s="51"/>
      <c r="I101" s="51"/>
      <c r="J101" s="15" t="str">
        <f t="shared" si="9"/>
        <v/>
      </c>
      <c r="K101" s="15" t="str">
        <f t="shared" si="6"/>
        <v/>
      </c>
      <c r="L101" s="15" t="str">
        <f t="shared" si="7"/>
        <v/>
      </c>
      <c r="M101" s="15" t="str">
        <f t="shared" si="8"/>
        <v/>
      </c>
    </row>
    <row r="102" spans="2:13">
      <c r="B102" s="86">
        <v>1000525</v>
      </c>
      <c r="C102" s="73" t="s">
        <v>2575</v>
      </c>
      <c r="D102" s="73">
        <v>20</v>
      </c>
      <c r="E102" s="73" t="s">
        <v>2495</v>
      </c>
      <c r="F102" s="15">
        <v>45000</v>
      </c>
      <c r="G102" s="15">
        <v>3</v>
      </c>
      <c r="H102" s="51"/>
      <c r="I102" s="51"/>
      <c r="J102" s="15" t="str">
        <f t="shared" si="9"/>
        <v/>
      </c>
      <c r="K102" s="15" t="str">
        <f t="shared" si="6"/>
        <v/>
      </c>
      <c r="L102" s="15" t="str">
        <f t="shared" si="7"/>
        <v/>
      </c>
      <c r="M102" s="15" t="str">
        <f t="shared" si="8"/>
        <v/>
      </c>
    </row>
    <row r="103" spans="2:13">
      <c r="B103" s="86">
        <v>1000611</v>
      </c>
      <c r="C103" s="73" t="s">
        <v>2615</v>
      </c>
      <c r="D103" s="73" t="s">
        <v>1884</v>
      </c>
      <c r="E103" s="73" t="s">
        <v>2508</v>
      </c>
      <c r="G103" s="15">
        <v>3</v>
      </c>
      <c r="H103" s="51"/>
      <c r="I103" s="51"/>
      <c r="J103" s="15" t="str">
        <f t="shared" si="9"/>
        <v/>
      </c>
      <c r="K103" s="15" t="str">
        <f t="shared" si="6"/>
        <v/>
      </c>
      <c r="L103" s="15" t="str">
        <f t="shared" si="7"/>
        <v/>
      </c>
      <c r="M103" s="15" t="str">
        <f t="shared" si="8"/>
        <v/>
      </c>
    </row>
    <row r="104" spans="2:13">
      <c r="B104" s="86">
        <v>1000612</v>
      </c>
      <c r="C104" s="73" t="s">
        <v>2615</v>
      </c>
      <c r="D104" s="73" t="s">
        <v>1884</v>
      </c>
      <c r="E104" s="73" t="s">
        <v>1885</v>
      </c>
      <c r="G104" s="15">
        <v>3</v>
      </c>
      <c r="H104" s="51"/>
      <c r="I104" s="51"/>
      <c r="J104" s="15" t="str">
        <f t="shared" si="9"/>
        <v/>
      </c>
      <c r="K104" s="15" t="str">
        <f t="shared" si="6"/>
        <v/>
      </c>
      <c r="L104" s="15" t="str">
        <f t="shared" si="7"/>
        <v/>
      </c>
      <c r="M104" s="15" t="str">
        <f t="shared" si="8"/>
        <v/>
      </c>
    </row>
    <row r="105" spans="2:13">
      <c r="B105" s="86">
        <v>1000613</v>
      </c>
      <c r="C105" s="73" t="s">
        <v>2615</v>
      </c>
      <c r="D105" s="73" t="s">
        <v>1884</v>
      </c>
      <c r="E105" s="73" t="s">
        <v>1886</v>
      </c>
      <c r="G105" s="15">
        <v>3</v>
      </c>
      <c r="H105" s="51"/>
      <c r="I105" s="51"/>
      <c r="J105" s="15" t="str">
        <f t="shared" si="9"/>
        <v/>
      </c>
      <c r="K105" s="15" t="str">
        <f t="shared" si="6"/>
        <v/>
      </c>
      <c r="L105" s="15" t="str">
        <f t="shared" si="7"/>
        <v/>
      </c>
      <c r="M105" s="15" t="str">
        <f t="shared" si="8"/>
        <v/>
      </c>
    </row>
    <row r="106" spans="2:13">
      <c r="B106" s="86">
        <v>1000614</v>
      </c>
      <c r="C106" s="73" t="s">
        <v>2615</v>
      </c>
      <c r="D106" s="73" t="s">
        <v>1884</v>
      </c>
      <c r="E106" s="73" t="s">
        <v>1887</v>
      </c>
      <c r="F106" s="66"/>
      <c r="G106" s="15">
        <v>3</v>
      </c>
      <c r="H106" s="51"/>
      <c r="I106" s="51"/>
      <c r="J106" s="15" t="str">
        <f t="shared" si="9"/>
        <v/>
      </c>
      <c r="K106" s="15" t="str">
        <f t="shared" si="6"/>
        <v/>
      </c>
      <c r="L106" s="15" t="str">
        <f t="shared" si="7"/>
        <v/>
      </c>
      <c r="M106" s="15" t="str">
        <f t="shared" si="8"/>
        <v/>
      </c>
    </row>
    <row r="107" spans="2:13">
      <c r="B107" s="86">
        <v>1000615</v>
      </c>
      <c r="C107" s="73" t="s">
        <v>2615</v>
      </c>
      <c r="D107" s="73" t="s">
        <v>1884</v>
      </c>
      <c r="E107" s="73" t="s">
        <v>1888</v>
      </c>
      <c r="G107" s="15">
        <v>3</v>
      </c>
      <c r="H107" s="51"/>
      <c r="I107" s="51"/>
      <c r="J107" s="15" t="str">
        <f t="shared" si="9"/>
        <v/>
      </c>
      <c r="K107" s="15" t="str">
        <f t="shared" si="6"/>
        <v/>
      </c>
      <c r="L107" s="15" t="str">
        <f t="shared" si="7"/>
        <v/>
      </c>
      <c r="M107" s="15" t="str">
        <f t="shared" si="8"/>
        <v/>
      </c>
    </row>
    <row r="108" spans="2:13">
      <c r="B108" s="86">
        <v>1000621</v>
      </c>
      <c r="C108" s="73" t="s">
        <v>2579</v>
      </c>
      <c r="D108" s="73" t="s">
        <v>1884</v>
      </c>
      <c r="E108" s="73" t="s">
        <v>1889</v>
      </c>
      <c r="F108" s="15">
        <v>45000</v>
      </c>
      <c r="G108" s="15">
        <v>3</v>
      </c>
      <c r="H108" s="51"/>
      <c r="I108" s="51"/>
      <c r="J108" s="15" t="str">
        <f t="shared" si="9"/>
        <v/>
      </c>
      <c r="K108" s="15" t="str">
        <f t="shared" si="6"/>
        <v/>
      </c>
      <c r="L108" s="15" t="str">
        <f t="shared" si="7"/>
        <v/>
      </c>
      <c r="M108" s="15" t="str">
        <f t="shared" si="8"/>
        <v/>
      </c>
    </row>
    <row r="109" spans="2:13">
      <c r="B109" s="86">
        <v>1000622</v>
      </c>
      <c r="C109" s="73" t="s">
        <v>2579</v>
      </c>
      <c r="D109" s="73" t="s">
        <v>1884</v>
      </c>
      <c r="E109" s="73" t="s">
        <v>1890</v>
      </c>
      <c r="F109" s="15">
        <v>45000</v>
      </c>
      <c r="G109" s="15">
        <v>3</v>
      </c>
      <c r="H109" s="51"/>
      <c r="I109" s="51"/>
      <c r="J109" s="15" t="str">
        <f t="shared" si="9"/>
        <v/>
      </c>
      <c r="K109" s="15" t="str">
        <f t="shared" si="6"/>
        <v/>
      </c>
      <c r="L109" s="15" t="str">
        <f t="shared" si="7"/>
        <v/>
      </c>
      <c r="M109" s="15" t="str">
        <f t="shared" si="8"/>
        <v/>
      </c>
    </row>
    <row r="110" spans="2:13">
      <c r="B110" s="86">
        <v>1000623</v>
      </c>
      <c r="C110" s="73" t="s">
        <v>2579</v>
      </c>
      <c r="D110" s="73" t="s">
        <v>1884</v>
      </c>
      <c r="E110" s="73" t="s">
        <v>1891</v>
      </c>
      <c r="F110" s="15">
        <v>45000</v>
      </c>
      <c r="G110" s="15">
        <v>3</v>
      </c>
      <c r="H110" s="51"/>
      <c r="I110" s="51"/>
      <c r="J110" s="15" t="str">
        <f t="shared" si="9"/>
        <v/>
      </c>
      <c r="K110" s="15" t="str">
        <f t="shared" si="6"/>
        <v/>
      </c>
      <c r="L110" s="15" t="str">
        <f t="shared" si="7"/>
        <v/>
      </c>
      <c r="M110" s="15" t="str">
        <f t="shared" si="8"/>
        <v/>
      </c>
    </row>
    <row r="111" spans="2:13">
      <c r="B111" s="86">
        <v>1000624</v>
      </c>
      <c r="C111" s="73" t="s">
        <v>2579</v>
      </c>
      <c r="D111" s="73" t="s">
        <v>1884</v>
      </c>
      <c r="E111" s="73" t="s">
        <v>1892</v>
      </c>
      <c r="F111" s="15">
        <v>45000</v>
      </c>
      <c r="G111" s="15">
        <v>3</v>
      </c>
      <c r="H111" s="51"/>
      <c r="I111" s="51"/>
      <c r="J111" s="15" t="str">
        <f t="shared" si="9"/>
        <v/>
      </c>
      <c r="K111" s="15" t="str">
        <f t="shared" si="6"/>
        <v/>
      </c>
      <c r="L111" s="15" t="str">
        <f t="shared" si="7"/>
        <v/>
      </c>
      <c r="M111" s="15" t="str">
        <f t="shared" si="8"/>
        <v/>
      </c>
    </row>
    <row r="112" spans="2:13">
      <c r="B112" s="86">
        <v>1000625</v>
      </c>
      <c r="C112" s="73" t="s">
        <v>2579</v>
      </c>
      <c r="D112" s="73" t="s">
        <v>1884</v>
      </c>
      <c r="E112" s="73" t="s">
        <v>1893</v>
      </c>
      <c r="F112" s="15">
        <v>45000</v>
      </c>
      <c r="G112" s="15">
        <v>3</v>
      </c>
      <c r="H112" s="51"/>
      <c r="I112" s="51"/>
      <c r="J112" s="15" t="str">
        <f t="shared" si="9"/>
        <v/>
      </c>
      <c r="K112" s="15" t="str">
        <f t="shared" si="6"/>
        <v/>
      </c>
      <c r="L112" s="15" t="str">
        <f t="shared" si="7"/>
        <v/>
      </c>
      <c r="M112" s="15" t="str">
        <f t="shared" si="8"/>
        <v/>
      </c>
    </row>
    <row r="113" spans="2:13">
      <c r="B113" s="86">
        <v>1000711</v>
      </c>
      <c r="C113" s="73" t="s">
        <v>2618</v>
      </c>
      <c r="D113" s="73" t="s">
        <v>1674</v>
      </c>
      <c r="E113" s="73" t="s">
        <v>1894</v>
      </c>
      <c r="G113" s="15">
        <v>3</v>
      </c>
      <c r="H113" s="51"/>
      <c r="I113" s="51"/>
      <c r="J113" s="15" t="str">
        <f t="shared" si="9"/>
        <v/>
      </c>
      <c r="K113" s="15" t="str">
        <f t="shared" si="6"/>
        <v/>
      </c>
      <c r="L113" s="15" t="str">
        <f t="shared" si="7"/>
        <v/>
      </c>
      <c r="M113" s="15" t="str">
        <f t="shared" si="8"/>
        <v/>
      </c>
    </row>
    <row r="114" spans="2:13">
      <c r="B114" s="86">
        <v>1000712</v>
      </c>
      <c r="C114" s="73" t="s">
        <v>2618</v>
      </c>
      <c r="D114" s="73" t="s">
        <v>1674</v>
      </c>
      <c r="E114" s="73" t="s">
        <v>1895</v>
      </c>
      <c r="G114" s="15">
        <v>3</v>
      </c>
      <c r="H114" s="51"/>
      <c r="I114" s="51"/>
      <c r="J114" s="15" t="str">
        <f t="shared" si="9"/>
        <v/>
      </c>
      <c r="K114" s="15" t="str">
        <f t="shared" si="6"/>
        <v/>
      </c>
      <c r="L114" s="15" t="str">
        <f t="shared" si="7"/>
        <v/>
      </c>
      <c r="M114" s="15" t="str">
        <f t="shared" si="8"/>
        <v/>
      </c>
    </row>
    <row r="115" spans="2:13">
      <c r="B115" s="86">
        <v>1000713</v>
      </c>
      <c r="C115" s="73" t="s">
        <v>2618</v>
      </c>
      <c r="D115" s="73" t="s">
        <v>1674</v>
      </c>
      <c r="E115" s="73" t="s">
        <v>1896</v>
      </c>
      <c r="G115" s="15">
        <v>3</v>
      </c>
      <c r="H115" s="51"/>
      <c r="I115" s="51"/>
      <c r="J115" s="15" t="str">
        <f t="shared" si="9"/>
        <v/>
      </c>
      <c r="K115" s="15" t="str">
        <f t="shared" si="6"/>
        <v/>
      </c>
      <c r="L115" s="15" t="str">
        <f t="shared" si="7"/>
        <v/>
      </c>
      <c r="M115" s="15" t="str">
        <f t="shared" si="8"/>
        <v/>
      </c>
    </row>
    <row r="116" spans="2:13">
      <c r="B116" s="86">
        <v>1000714</v>
      </c>
      <c r="C116" s="73" t="s">
        <v>2618</v>
      </c>
      <c r="D116" s="73" t="s">
        <v>1674</v>
      </c>
      <c r="E116" s="73" t="s">
        <v>1897</v>
      </c>
      <c r="F116" s="66"/>
      <c r="G116" s="15">
        <v>3</v>
      </c>
      <c r="H116" s="51"/>
      <c r="I116" s="51"/>
      <c r="J116" s="15" t="str">
        <f t="shared" si="9"/>
        <v/>
      </c>
      <c r="K116" s="15" t="str">
        <f t="shared" si="6"/>
        <v/>
      </c>
      <c r="L116" s="15" t="str">
        <f t="shared" si="7"/>
        <v/>
      </c>
      <c r="M116" s="15" t="str">
        <f t="shared" si="8"/>
        <v/>
      </c>
    </row>
    <row r="117" spans="2:13">
      <c r="B117" s="86">
        <v>1000715</v>
      </c>
      <c r="C117" s="73" t="s">
        <v>2618</v>
      </c>
      <c r="D117" s="73" t="s">
        <v>1674</v>
      </c>
      <c r="E117" s="73" t="s">
        <v>1898</v>
      </c>
      <c r="F117" s="66"/>
      <c r="G117" s="15">
        <v>3</v>
      </c>
      <c r="H117" s="51"/>
      <c r="I117" s="51"/>
      <c r="J117" s="15" t="str">
        <f t="shared" ref="J117" si="10">IF(H117=I117,"","错")</f>
        <v/>
      </c>
      <c r="K117" s="15" t="str">
        <f t="shared" ref="K117:K180" si="11">IF(AND(ISBLANK(C117)=ISBLANK(D117),ISBLANK(D117)=ISBLANK(E117),ISBLANK(E117)=ISBLANK(C117)),"",FALSE)</f>
        <v/>
      </c>
      <c r="L117" s="15" t="str">
        <f t="shared" ref="L117:L180" si="12">IF((LEN(C117)-LEN(SUBSTITUTE(C117,"|","")))=(LEN(D117)-LEN(SUBSTITUTE(D117,"|",""))),"",FALSE)</f>
        <v/>
      </c>
      <c r="M117" s="15" t="str">
        <f t="shared" ref="M117:M180" si="13">IF((LEN(D117)-LEN(SUBSTITUTE(SUBSTITUTE(D117,"|",""),"#","")))=(LEN(E117)-LEN(SUBSTITUTE(E117,"|",""))),"",FALSE)</f>
        <v/>
      </c>
    </row>
    <row r="118" spans="2:13">
      <c r="B118" s="86">
        <v>1000721</v>
      </c>
      <c r="C118" s="73"/>
      <c r="D118" s="73"/>
      <c r="E118" s="73"/>
      <c r="F118" s="66"/>
      <c r="H118" s="51"/>
      <c r="I118" s="51"/>
      <c r="J118" s="15" t="str">
        <f t="shared" ref="J118:J181" si="14">IF(H118=I118,"","错")</f>
        <v/>
      </c>
      <c r="K118" s="15" t="str">
        <f t="shared" si="11"/>
        <v/>
      </c>
      <c r="L118" s="15" t="str">
        <f t="shared" si="12"/>
        <v/>
      </c>
      <c r="M118" s="15" t="str">
        <f t="shared" si="13"/>
        <v/>
      </c>
    </row>
    <row r="119" spans="2:13">
      <c r="B119" s="86">
        <v>1000722</v>
      </c>
      <c r="C119" s="73"/>
      <c r="D119" s="73"/>
      <c r="E119" s="73"/>
      <c r="F119" s="66"/>
      <c r="H119" s="51"/>
      <c r="I119" s="51"/>
      <c r="J119" s="15" t="str">
        <f t="shared" si="14"/>
        <v/>
      </c>
      <c r="K119" s="15" t="str">
        <f t="shared" si="11"/>
        <v/>
      </c>
      <c r="L119" s="15" t="str">
        <f t="shared" si="12"/>
        <v/>
      </c>
      <c r="M119" s="15" t="str">
        <f t="shared" si="13"/>
        <v/>
      </c>
    </row>
    <row r="120" spans="2:13">
      <c r="B120" s="86">
        <v>1000723</v>
      </c>
      <c r="C120" s="73"/>
      <c r="D120" s="73"/>
      <c r="E120" s="73"/>
      <c r="F120" s="66"/>
      <c r="H120" s="51"/>
      <c r="I120" s="51"/>
      <c r="J120" s="15" t="str">
        <f t="shared" si="14"/>
        <v/>
      </c>
      <c r="K120" s="15" t="str">
        <f t="shared" si="11"/>
        <v/>
      </c>
      <c r="L120" s="15" t="str">
        <f t="shared" si="12"/>
        <v/>
      </c>
      <c r="M120" s="15" t="str">
        <f t="shared" si="13"/>
        <v/>
      </c>
    </row>
    <row r="121" spans="2:13">
      <c r="B121" s="86">
        <v>1000724</v>
      </c>
      <c r="C121" s="66"/>
      <c r="D121" s="73"/>
      <c r="E121" s="73"/>
      <c r="F121" s="66"/>
      <c r="H121" s="51"/>
      <c r="I121" s="51"/>
      <c r="J121" s="15" t="str">
        <f t="shared" si="14"/>
        <v/>
      </c>
      <c r="K121" s="15" t="str">
        <f t="shared" si="11"/>
        <v/>
      </c>
      <c r="L121" s="15" t="str">
        <f t="shared" si="12"/>
        <v/>
      </c>
      <c r="M121" s="15" t="str">
        <f t="shared" si="13"/>
        <v/>
      </c>
    </row>
    <row r="122" spans="2:13">
      <c r="B122" s="86">
        <v>1000725</v>
      </c>
      <c r="H122" s="51"/>
      <c r="I122" s="51"/>
      <c r="J122" s="15" t="str">
        <f t="shared" si="14"/>
        <v/>
      </c>
      <c r="K122" s="15" t="str">
        <f t="shared" si="11"/>
        <v/>
      </c>
      <c r="L122" s="15" t="str">
        <f t="shared" si="12"/>
        <v/>
      </c>
      <c r="M122" s="15" t="str">
        <f t="shared" si="13"/>
        <v/>
      </c>
    </row>
    <row r="123" spans="2:13">
      <c r="B123" s="87">
        <v>1000811</v>
      </c>
      <c r="C123" s="73" t="s">
        <v>2615</v>
      </c>
      <c r="D123" s="73">
        <v>1</v>
      </c>
      <c r="E123" s="73" t="s">
        <v>2318</v>
      </c>
      <c r="G123" s="15">
        <v>3</v>
      </c>
      <c r="H123" s="51"/>
      <c r="I123" s="51"/>
      <c r="J123" s="15" t="str">
        <f t="shared" si="14"/>
        <v/>
      </c>
      <c r="K123" s="15" t="str">
        <f t="shared" si="11"/>
        <v/>
      </c>
      <c r="L123" s="15" t="str">
        <f t="shared" si="12"/>
        <v/>
      </c>
      <c r="M123" s="15" t="str">
        <f t="shared" si="13"/>
        <v/>
      </c>
    </row>
    <row r="124" spans="2:13">
      <c r="B124" s="87">
        <v>1000812</v>
      </c>
      <c r="C124" s="73" t="s">
        <v>2615</v>
      </c>
      <c r="D124" s="73">
        <v>1</v>
      </c>
      <c r="E124" s="73" t="s">
        <v>2319</v>
      </c>
      <c r="G124" s="15">
        <v>3</v>
      </c>
      <c r="H124" s="51"/>
      <c r="I124" s="51"/>
      <c r="J124" s="15" t="str">
        <f t="shared" si="14"/>
        <v/>
      </c>
      <c r="K124" s="15" t="str">
        <f t="shared" si="11"/>
        <v/>
      </c>
      <c r="L124" s="15" t="str">
        <f t="shared" si="12"/>
        <v/>
      </c>
      <c r="M124" s="15" t="str">
        <f t="shared" si="13"/>
        <v/>
      </c>
    </row>
    <row r="125" spans="2:13">
      <c r="B125" s="87">
        <v>1000813</v>
      </c>
      <c r="C125" s="73" t="s">
        <v>2615</v>
      </c>
      <c r="D125" s="73">
        <v>1</v>
      </c>
      <c r="E125" s="73" t="s">
        <v>2320</v>
      </c>
      <c r="G125" s="15">
        <v>3</v>
      </c>
      <c r="H125" s="51"/>
      <c r="I125" s="51"/>
      <c r="J125" s="15" t="str">
        <f t="shared" si="14"/>
        <v/>
      </c>
      <c r="K125" s="15" t="str">
        <f t="shared" si="11"/>
        <v/>
      </c>
      <c r="L125" s="15" t="str">
        <f t="shared" si="12"/>
        <v/>
      </c>
      <c r="M125" s="15" t="str">
        <f t="shared" si="13"/>
        <v/>
      </c>
    </row>
    <row r="126" spans="2:13">
      <c r="B126" s="87">
        <v>1000814</v>
      </c>
      <c r="C126" s="73" t="s">
        <v>2615</v>
      </c>
      <c r="D126" s="73">
        <v>1</v>
      </c>
      <c r="E126" s="73" t="s">
        <v>2321</v>
      </c>
      <c r="F126" s="66"/>
      <c r="G126" s="15">
        <v>3</v>
      </c>
      <c r="H126" s="51"/>
      <c r="I126" s="51"/>
      <c r="J126" s="15" t="str">
        <f t="shared" si="14"/>
        <v/>
      </c>
      <c r="K126" s="15" t="str">
        <f t="shared" si="11"/>
        <v/>
      </c>
      <c r="L126" s="15" t="str">
        <f t="shared" si="12"/>
        <v/>
      </c>
      <c r="M126" s="15" t="str">
        <f t="shared" si="13"/>
        <v/>
      </c>
    </row>
    <row r="127" spans="2:13">
      <c r="B127" s="87">
        <v>1000815</v>
      </c>
      <c r="C127" s="73" t="s">
        <v>2615</v>
      </c>
      <c r="D127" s="73">
        <v>1</v>
      </c>
      <c r="E127" s="73" t="s">
        <v>2322</v>
      </c>
      <c r="F127" s="66"/>
      <c r="G127" s="15">
        <v>3</v>
      </c>
      <c r="H127" s="51"/>
      <c r="I127" s="51"/>
      <c r="J127" s="15" t="str">
        <f t="shared" si="14"/>
        <v/>
      </c>
      <c r="K127" s="15" t="str">
        <f t="shared" si="11"/>
        <v/>
      </c>
      <c r="L127" s="15" t="str">
        <f t="shared" si="12"/>
        <v/>
      </c>
      <c r="M127" s="15" t="str">
        <f t="shared" si="13"/>
        <v/>
      </c>
    </row>
    <row r="128" spans="2:13">
      <c r="B128" s="87">
        <v>1000821</v>
      </c>
      <c r="C128" s="73"/>
      <c r="D128" s="73"/>
      <c r="E128" s="73"/>
      <c r="F128" s="66"/>
      <c r="H128" s="51"/>
      <c r="I128" s="51"/>
      <c r="J128" s="15" t="str">
        <f t="shared" si="14"/>
        <v/>
      </c>
      <c r="K128" s="15" t="str">
        <f t="shared" si="11"/>
        <v/>
      </c>
      <c r="L128" s="15" t="str">
        <f t="shared" si="12"/>
        <v/>
      </c>
      <c r="M128" s="15" t="str">
        <f t="shared" si="13"/>
        <v/>
      </c>
    </row>
    <row r="129" spans="2:13">
      <c r="B129" s="87">
        <v>1000822</v>
      </c>
      <c r="C129" s="73"/>
      <c r="D129" s="73"/>
      <c r="E129" s="73"/>
      <c r="F129" s="66"/>
      <c r="H129" s="51"/>
      <c r="I129" s="51"/>
      <c r="J129" s="15" t="str">
        <f t="shared" si="14"/>
        <v/>
      </c>
      <c r="K129" s="15" t="str">
        <f t="shared" si="11"/>
        <v/>
      </c>
      <c r="L129" s="15" t="str">
        <f t="shared" si="12"/>
        <v/>
      </c>
      <c r="M129" s="15" t="str">
        <f t="shared" si="13"/>
        <v/>
      </c>
    </row>
    <row r="130" spans="2:13">
      <c r="B130" s="86">
        <v>1000823</v>
      </c>
      <c r="C130" s="73"/>
      <c r="D130" s="73"/>
      <c r="E130" s="73"/>
      <c r="F130" s="66"/>
      <c r="H130" s="51"/>
      <c r="I130" s="51"/>
      <c r="J130" s="15" t="str">
        <f t="shared" si="14"/>
        <v/>
      </c>
      <c r="K130" s="15" t="str">
        <f t="shared" si="11"/>
        <v/>
      </c>
      <c r="L130" s="15" t="str">
        <f t="shared" si="12"/>
        <v/>
      </c>
      <c r="M130" s="15" t="str">
        <f t="shared" si="13"/>
        <v/>
      </c>
    </row>
    <row r="131" spans="2:13">
      <c r="B131" s="86">
        <v>1000824</v>
      </c>
      <c r="C131" s="73"/>
      <c r="D131" s="73"/>
      <c r="E131" s="73"/>
      <c r="F131" s="66"/>
      <c r="H131" s="51"/>
      <c r="I131" s="51"/>
      <c r="J131" s="15" t="str">
        <f t="shared" si="14"/>
        <v/>
      </c>
      <c r="K131" s="15" t="str">
        <f t="shared" si="11"/>
        <v/>
      </c>
      <c r="L131" s="15" t="str">
        <f t="shared" si="12"/>
        <v/>
      </c>
      <c r="M131" s="15" t="str">
        <f t="shared" si="13"/>
        <v/>
      </c>
    </row>
    <row r="132" spans="2:13">
      <c r="B132" s="86">
        <v>1000825</v>
      </c>
      <c r="C132" s="73"/>
      <c r="D132" s="73"/>
      <c r="E132" s="73"/>
      <c r="F132" s="66"/>
      <c r="H132" s="51"/>
      <c r="I132" s="51"/>
      <c r="J132" s="15" t="str">
        <f t="shared" si="14"/>
        <v/>
      </c>
      <c r="K132" s="15" t="str">
        <f t="shared" si="11"/>
        <v/>
      </c>
      <c r="L132" s="15" t="str">
        <f t="shared" si="12"/>
        <v/>
      </c>
      <c r="M132" s="15" t="str">
        <f t="shared" si="13"/>
        <v/>
      </c>
    </row>
    <row r="133" spans="2:13">
      <c r="B133" s="86">
        <v>1000911</v>
      </c>
      <c r="C133" s="73" t="s">
        <v>2642</v>
      </c>
      <c r="D133" s="66">
        <v>65</v>
      </c>
      <c r="E133" s="73" t="s">
        <v>1856</v>
      </c>
      <c r="G133" s="15">
        <v>3</v>
      </c>
      <c r="H133" s="51"/>
      <c r="I133" s="51"/>
      <c r="J133" s="15" t="str">
        <f t="shared" si="14"/>
        <v/>
      </c>
      <c r="K133" s="15" t="str">
        <f t="shared" si="11"/>
        <v/>
      </c>
      <c r="L133" s="15" t="str">
        <f t="shared" si="12"/>
        <v/>
      </c>
      <c r="M133" s="15" t="str">
        <f t="shared" si="13"/>
        <v/>
      </c>
    </row>
    <row r="134" spans="2:13">
      <c r="B134" s="86">
        <v>1000912</v>
      </c>
      <c r="C134" s="73" t="s">
        <v>2643</v>
      </c>
      <c r="D134" s="66">
        <v>65</v>
      </c>
      <c r="E134" s="73" t="s">
        <v>2189</v>
      </c>
      <c r="G134" s="15">
        <v>3</v>
      </c>
      <c r="H134" s="51"/>
      <c r="I134" s="51"/>
      <c r="J134" s="15" t="str">
        <f t="shared" si="14"/>
        <v/>
      </c>
      <c r="K134" s="15" t="str">
        <f t="shared" si="11"/>
        <v/>
      </c>
      <c r="L134" s="15" t="str">
        <f t="shared" si="12"/>
        <v/>
      </c>
      <c r="M134" s="15" t="str">
        <f t="shared" si="13"/>
        <v/>
      </c>
    </row>
    <row r="135" spans="2:13">
      <c r="B135" s="86">
        <v>1000913</v>
      </c>
      <c r="C135" s="73" t="s">
        <v>2644</v>
      </c>
      <c r="D135" s="66">
        <v>65</v>
      </c>
      <c r="E135" s="73" t="s">
        <v>2190</v>
      </c>
      <c r="G135" s="15">
        <v>3</v>
      </c>
      <c r="H135" s="51"/>
      <c r="I135" s="51"/>
      <c r="J135" s="15" t="str">
        <f t="shared" si="14"/>
        <v/>
      </c>
      <c r="K135" s="15" t="str">
        <f t="shared" si="11"/>
        <v/>
      </c>
      <c r="L135" s="15" t="str">
        <f t="shared" si="12"/>
        <v/>
      </c>
      <c r="M135" s="15" t="str">
        <f t="shared" si="13"/>
        <v/>
      </c>
    </row>
    <row r="136" spans="2:13">
      <c r="B136" s="86">
        <v>1000914</v>
      </c>
      <c r="C136" s="73" t="s">
        <v>2645</v>
      </c>
      <c r="D136" s="66">
        <v>65</v>
      </c>
      <c r="E136" s="73" t="s">
        <v>2191</v>
      </c>
      <c r="F136" s="66"/>
      <c r="G136" s="15">
        <v>3</v>
      </c>
      <c r="H136" s="51"/>
      <c r="I136" s="51"/>
      <c r="J136" s="15" t="str">
        <f t="shared" si="14"/>
        <v/>
      </c>
      <c r="K136" s="15" t="str">
        <f t="shared" si="11"/>
        <v/>
      </c>
      <c r="L136" s="15" t="str">
        <f t="shared" si="12"/>
        <v/>
      </c>
      <c r="M136" s="15" t="str">
        <f t="shared" si="13"/>
        <v/>
      </c>
    </row>
    <row r="137" spans="2:13">
      <c r="B137" s="86">
        <v>1000915</v>
      </c>
      <c r="C137" s="73" t="s">
        <v>2646</v>
      </c>
      <c r="D137" s="66">
        <v>65</v>
      </c>
      <c r="E137" s="73" t="s">
        <v>2192</v>
      </c>
      <c r="G137" s="15">
        <v>3</v>
      </c>
      <c r="H137" s="51"/>
      <c r="I137" s="51"/>
      <c r="J137" s="15" t="str">
        <f t="shared" si="14"/>
        <v/>
      </c>
      <c r="K137" s="15" t="str">
        <f t="shared" si="11"/>
        <v/>
      </c>
      <c r="L137" s="15" t="str">
        <f t="shared" si="12"/>
        <v/>
      </c>
      <c r="M137" s="15" t="str">
        <f t="shared" si="13"/>
        <v/>
      </c>
    </row>
    <row r="138" spans="2:13">
      <c r="B138" s="86">
        <v>1000921</v>
      </c>
      <c r="C138" s="73" t="s">
        <v>2642</v>
      </c>
      <c r="D138" s="66">
        <v>66</v>
      </c>
      <c r="E138" s="73" t="s">
        <v>2193</v>
      </c>
      <c r="F138" s="15">
        <v>45000</v>
      </c>
      <c r="G138" s="15">
        <v>3</v>
      </c>
      <c r="H138" s="51"/>
      <c r="I138" s="51"/>
      <c r="J138" s="15" t="str">
        <f t="shared" si="14"/>
        <v/>
      </c>
      <c r="K138" s="15" t="str">
        <f t="shared" si="11"/>
        <v/>
      </c>
      <c r="L138" s="15" t="str">
        <f t="shared" si="12"/>
        <v/>
      </c>
      <c r="M138" s="15" t="str">
        <f t="shared" si="13"/>
        <v/>
      </c>
    </row>
    <row r="139" spans="2:13">
      <c r="B139" s="86">
        <v>1000922</v>
      </c>
      <c r="C139" s="73" t="s">
        <v>2642</v>
      </c>
      <c r="D139" s="66">
        <v>66</v>
      </c>
      <c r="E139" s="73" t="s">
        <v>2194</v>
      </c>
      <c r="F139" s="15">
        <v>45000</v>
      </c>
      <c r="G139" s="15">
        <v>3</v>
      </c>
      <c r="H139" s="51"/>
      <c r="I139" s="51"/>
      <c r="J139" s="15" t="str">
        <f t="shared" si="14"/>
        <v/>
      </c>
      <c r="K139" s="15" t="str">
        <f t="shared" si="11"/>
        <v/>
      </c>
      <c r="L139" s="15" t="str">
        <f t="shared" si="12"/>
        <v/>
      </c>
      <c r="M139" s="15" t="str">
        <f t="shared" si="13"/>
        <v/>
      </c>
    </row>
    <row r="140" spans="2:13">
      <c r="B140" s="86">
        <v>1000923</v>
      </c>
      <c r="C140" s="73" t="s">
        <v>2642</v>
      </c>
      <c r="D140" s="66">
        <v>66</v>
      </c>
      <c r="E140" s="73" t="s">
        <v>2195</v>
      </c>
      <c r="F140" s="15">
        <v>45000</v>
      </c>
      <c r="G140" s="15">
        <v>3</v>
      </c>
      <c r="H140" s="51"/>
      <c r="I140" s="51"/>
      <c r="J140" s="15" t="str">
        <f t="shared" si="14"/>
        <v/>
      </c>
      <c r="K140" s="15" t="str">
        <f t="shared" si="11"/>
        <v/>
      </c>
      <c r="L140" s="15" t="str">
        <f t="shared" si="12"/>
        <v/>
      </c>
      <c r="M140" s="15" t="str">
        <f t="shared" si="13"/>
        <v/>
      </c>
    </row>
    <row r="141" spans="2:13">
      <c r="B141" s="86">
        <v>1000924</v>
      </c>
      <c r="C141" s="73" t="s">
        <v>2642</v>
      </c>
      <c r="D141" s="66">
        <v>66</v>
      </c>
      <c r="E141" s="73" t="s">
        <v>2196</v>
      </c>
      <c r="F141" s="15">
        <v>45000</v>
      </c>
      <c r="G141" s="15">
        <v>3</v>
      </c>
      <c r="H141" s="51"/>
      <c r="I141" s="51"/>
      <c r="J141" s="15" t="str">
        <f t="shared" si="14"/>
        <v/>
      </c>
      <c r="K141" s="15" t="str">
        <f t="shared" si="11"/>
        <v/>
      </c>
      <c r="L141" s="15" t="str">
        <f t="shared" si="12"/>
        <v/>
      </c>
      <c r="M141" s="15" t="str">
        <f t="shared" si="13"/>
        <v/>
      </c>
    </row>
    <row r="142" spans="2:13">
      <c r="B142" s="86">
        <v>1000925</v>
      </c>
      <c r="C142" s="73" t="s">
        <v>2642</v>
      </c>
      <c r="D142" s="66">
        <v>66</v>
      </c>
      <c r="E142" s="73" t="s">
        <v>2197</v>
      </c>
      <c r="F142" s="15">
        <v>45000</v>
      </c>
      <c r="G142" s="15">
        <v>3</v>
      </c>
      <c r="H142" s="51"/>
      <c r="I142" s="51"/>
      <c r="J142" s="15" t="str">
        <f t="shared" si="14"/>
        <v/>
      </c>
      <c r="K142" s="15" t="str">
        <f t="shared" si="11"/>
        <v/>
      </c>
      <c r="L142" s="15" t="str">
        <f t="shared" si="12"/>
        <v/>
      </c>
      <c r="M142" s="15" t="str">
        <f t="shared" si="13"/>
        <v/>
      </c>
    </row>
    <row r="143" spans="2:13">
      <c r="B143" s="86">
        <v>1001011</v>
      </c>
      <c r="C143" s="66" t="s">
        <v>2615</v>
      </c>
      <c r="D143" s="66">
        <v>71</v>
      </c>
      <c r="E143" s="73" t="s">
        <v>1921</v>
      </c>
      <c r="G143" s="15">
        <v>3</v>
      </c>
      <c r="H143" s="51"/>
      <c r="I143" s="51"/>
      <c r="J143" s="15" t="str">
        <f t="shared" si="14"/>
        <v/>
      </c>
      <c r="K143" s="15" t="str">
        <f t="shared" si="11"/>
        <v/>
      </c>
      <c r="L143" s="15" t="str">
        <f t="shared" si="12"/>
        <v/>
      </c>
      <c r="M143" s="15" t="str">
        <f t="shared" si="13"/>
        <v/>
      </c>
    </row>
    <row r="144" spans="2:13">
      <c r="B144" s="86">
        <v>1001012</v>
      </c>
      <c r="C144" s="66" t="s">
        <v>2615</v>
      </c>
      <c r="D144" s="66">
        <v>71</v>
      </c>
      <c r="E144" s="73" t="s">
        <v>1922</v>
      </c>
      <c r="G144" s="15">
        <v>3</v>
      </c>
      <c r="H144" s="51"/>
      <c r="I144" s="51"/>
      <c r="J144" s="15" t="str">
        <f t="shared" si="14"/>
        <v/>
      </c>
      <c r="K144" s="15" t="str">
        <f t="shared" si="11"/>
        <v/>
      </c>
      <c r="L144" s="15" t="str">
        <f t="shared" si="12"/>
        <v/>
      </c>
      <c r="M144" s="15" t="str">
        <f t="shared" si="13"/>
        <v/>
      </c>
    </row>
    <row r="145" spans="2:13">
      <c r="B145" s="86">
        <v>1001013</v>
      </c>
      <c r="C145" s="66" t="s">
        <v>2615</v>
      </c>
      <c r="D145" s="66">
        <v>71</v>
      </c>
      <c r="E145" s="73" t="s">
        <v>1923</v>
      </c>
      <c r="G145" s="15">
        <v>3</v>
      </c>
      <c r="H145" s="51"/>
      <c r="I145" s="51"/>
      <c r="J145" s="15" t="str">
        <f t="shared" si="14"/>
        <v/>
      </c>
      <c r="K145" s="15" t="str">
        <f t="shared" si="11"/>
        <v/>
      </c>
      <c r="L145" s="15" t="str">
        <f t="shared" si="12"/>
        <v/>
      </c>
      <c r="M145" s="15" t="str">
        <f t="shared" si="13"/>
        <v/>
      </c>
    </row>
    <row r="146" spans="2:13">
      <c r="B146" s="86">
        <v>1001014</v>
      </c>
      <c r="C146" s="66" t="s">
        <v>2615</v>
      </c>
      <c r="D146" s="66">
        <v>71</v>
      </c>
      <c r="E146" s="73" t="s">
        <v>1924</v>
      </c>
      <c r="F146" s="66"/>
      <c r="G146" s="15">
        <v>3</v>
      </c>
      <c r="H146" s="51"/>
      <c r="I146" s="51"/>
      <c r="J146" s="15" t="str">
        <f t="shared" si="14"/>
        <v/>
      </c>
      <c r="K146" s="15" t="str">
        <f t="shared" si="11"/>
        <v/>
      </c>
      <c r="L146" s="15" t="str">
        <f t="shared" si="12"/>
        <v/>
      </c>
      <c r="M146" s="15" t="str">
        <f t="shared" si="13"/>
        <v/>
      </c>
    </row>
    <row r="147" spans="2:13">
      <c r="B147" s="86">
        <v>1001015</v>
      </c>
      <c r="C147" s="66" t="s">
        <v>2615</v>
      </c>
      <c r="D147" s="66">
        <v>71</v>
      </c>
      <c r="E147" s="73" t="s">
        <v>1925</v>
      </c>
      <c r="F147" s="66"/>
      <c r="G147" s="15">
        <v>3</v>
      </c>
      <c r="H147" s="51"/>
      <c r="I147" s="51"/>
      <c r="J147" s="15" t="str">
        <f t="shared" si="14"/>
        <v/>
      </c>
      <c r="K147" s="15" t="str">
        <f t="shared" si="11"/>
        <v/>
      </c>
      <c r="L147" s="15" t="str">
        <f t="shared" si="12"/>
        <v/>
      </c>
      <c r="M147" s="15" t="str">
        <f t="shared" si="13"/>
        <v/>
      </c>
    </row>
    <row r="148" spans="2:13">
      <c r="B148" s="86">
        <v>1001021</v>
      </c>
      <c r="C148" s="73" t="s">
        <v>2620</v>
      </c>
      <c r="D148" s="66">
        <v>98</v>
      </c>
      <c r="E148" s="73" t="s">
        <v>1930</v>
      </c>
      <c r="F148" s="66">
        <v>45000</v>
      </c>
      <c r="G148" s="15">
        <v>3</v>
      </c>
      <c r="H148" s="51"/>
      <c r="I148" s="51"/>
      <c r="J148" s="15" t="str">
        <f t="shared" si="14"/>
        <v/>
      </c>
      <c r="K148" s="15" t="str">
        <f t="shared" si="11"/>
        <v/>
      </c>
      <c r="L148" s="15" t="str">
        <f t="shared" si="12"/>
        <v/>
      </c>
      <c r="M148" s="15" t="str">
        <f t="shared" si="13"/>
        <v/>
      </c>
    </row>
    <row r="149" spans="2:13">
      <c r="B149" s="86">
        <v>1001022</v>
      </c>
      <c r="C149" s="73" t="s">
        <v>2620</v>
      </c>
      <c r="D149" s="66">
        <v>98</v>
      </c>
      <c r="E149" s="73" t="s">
        <v>1929</v>
      </c>
      <c r="F149" s="66">
        <v>45000</v>
      </c>
      <c r="G149" s="15">
        <v>3</v>
      </c>
      <c r="H149" s="51"/>
      <c r="I149" s="51"/>
      <c r="J149" s="15" t="str">
        <f t="shared" si="14"/>
        <v/>
      </c>
      <c r="K149" s="15" t="str">
        <f t="shared" si="11"/>
        <v/>
      </c>
      <c r="L149" s="15" t="str">
        <f t="shared" si="12"/>
        <v/>
      </c>
      <c r="M149" s="15" t="str">
        <f t="shared" si="13"/>
        <v/>
      </c>
    </row>
    <row r="150" spans="2:13">
      <c r="B150" s="86">
        <v>1001023</v>
      </c>
      <c r="C150" s="73" t="s">
        <v>2620</v>
      </c>
      <c r="D150" s="66">
        <v>98</v>
      </c>
      <c r="E150" s="73" t="s">
        <v>1928</v>
      </c>
      <c r="F150" s="66">
        <v>45000</v>
      </c>
      <c r="G150" s="15">
        <v>3</v>
      </c>
      <c r="H150" s="51"/>
      <c r="I150" s="51"/>
      <c r="J150" s="15" t="str">
        <f t="shared" si="14"/>
        <v/>
      </c>
      <c r="K150" s="15" t="str">
        <f t="shared" si="11"/>
        <v/>
      </c>
      <c r="L150" s="15" t="str">
        <f t="shared" si="12"/>
        <v/>
      </c>
      <c r="M150" s="15" t="str">
        <f t="shared" si="13"/>
        <v/>
      </c>
    </row>
    <row r="151" spans="2:13">
      <c r="B151" s="86">
        <v>1001024</v>
      </c>
      <c r="C151" s="73" t="s">
        <v>2620</v>
      </c>
      <c r="D151" s="66">
        <v>98</v>
      </c>
      <c r="E151" s="73" t="s">
        <v>1926</v>
      </c>
      <c r="F151" s="66">
        <v>45000</v>
      </c>
      <c r="G151" s="15">
        <v>3</v>
      </c>
      <c r="H151" s="51"/>
      <c r="I151" s="51"/>
      <c r="J151" s="15" t="str">
        <f t="shared" si="14"/>
        <v/>
      </c>
      <c r="K151" s="15" t="str">
        <f t="shared" si="11"/>
        <v/>
      </c>
      <c r="L151" s="15" t="str">
        <f t="shared" si="12"/>
        <v/>
      </c>
      <c r="M151" s="15" t="str">
        <f t="shared" si="13"/>
        <v/>
      </c>
    </row>
    <row r="152" spans="2:13">
      <c r="B152" s="86">
        <v>1001025</v>
      </c>
      <c r="C152" s="73" t="s">
        <v>2620</v>
      </c>
      <c r="D152" s="66">
        <v>98</v>
      </c>
      <c r="E152" s="73" t="s">
        <v>1927</v>
      </c>
      <c r="F152" s="66">
        <v>45000</v>
      </c>
      <c r="G152" s="15">
        <v>3</v>
      </c>
      <c r="H152" s="51"/>
      <c r="I152" s="51"/>
      <c r="J152" s="15" t="str">
        <f t="shared" si="14"/>
        <v/>
      </c>
      <c r="K152" s="15" t="str">
        <f t="shared" si="11"/>
        <v/>
      </c>
      <c r="L152" s="15" t="str">
        <f t="shared" si="12"/>
        <v/>
      </c>
      <c r="M152" s="15" t="str">
        <f t="shared" si="13"/>
        <v/>
      </c>
    </row>
    <row r="153" spans="2:13">
      <c r="B153" s="86">
        <v>1001111</v>
      </c>
      <c r="C153" s="73" t="s">
        <v>2580</v>
      </c>
      <c r="D153" s="66">
        <v>90</v>
      </c>
      <c r="E153" s="73" t="s">
        <v>1931</v>
      </c>
      <c r="G153" s="15">
        <v>3</v>
      </c>
      <c r="H153" s="51"/>
      <c r="I153" s="51"/>
      <c r="J153" s="15" t="str">
        <f t="shared" si="14"/>
        <v/>
      </c>
      <c r="K153" s="15" t="str">
        <f t="shared" si="11"/>
        <v/>
      </c>
      <c r="L153" s="15" t="str">
        <f t="shared" si="12"/>
        <v/>
      </c>
      <c r="M153" s="15" t="str">
        <f t="shared" si="13"/>
        <v/>
      </c>
    </row>
    <row r="154" spans="2:13">
      <c r="B154" s="86">
        <v>1001112</v>
      </c>
      <c r="C154" s="73" t="s">
        <v>2580</v>
      </c>
      <c r="D154" s="66">
        <v>90</v>
      </c>
      <c r="E154" s="73" t="s">
        <v>1932</v>
      </c>
      <c r="G154" s="15">
        <v>3</v>
      </c>
      <c r="H154" s="51"/>
      <c r="I154" s="51"/>
      <c r="J154" s="15" t="str">
        <f t="shared" si="14"/>
        <v/>
      </c>
      <c r="K154" s="15" t="str">
        <f t="shared" si="11"/>
        <v/>
      </c>
      <c r="L154" s="15" t="str">
        <f t="shared" si="12"/>
        <v/>
      </c>
      <c r="M154" s="15" t="str">
        <f t="shared" si="13"/>
        <v/>
      </c>
    </row>
    <row r="155" spans="2:13">
      <c r="B155" s="86">
        <v>1001113</v>
      </c>
      <c r="C155" s="73" t="s">
        <v>2580</v>
      </c>
      <c r="D155" s="66">
        <v>90</v>
      </c>
      <c r="E155" s="73" t="s">
        <v>1933</v>
      </c>
      <c r="G155" s="15">
        <v>3</v>
      </c>
      <c r="H155" s="51"/>
      <c r="I155" s="51"/>
      <c r="J155" s="15" t="str">
        <f t="shared" si="14"/>
        <v/>
      </c>
      <c r="K155" s="15" t="str">
        <f t="shared" si="11"/>
        <v/>
      </c>
      <c r="L155" s="15" t="str">
        <f t="shared" si="12"/>
        <v/>
      </c>
      <c r="M155" s="15" t="str">
        <f t="shared" si="13"/>
        <v/>
      </c>
    </row>
    <row r="156" spans="2:13">
      <c r="B156" s="86">
        <v>1001114</v>
      </c>
      <c r="C156" s="73" t="s">
        <v>2580</v>
      </c>
      <c r="D156" s="66">
        <v>90</v>
      </c>
      <c r="E156" s="73" t="s">
        <v>1934</v>
      </c>
      <c r="F156" s="66"/>
      <c r="G156" s="15">
        <v>3</v>
      </c>
      <c r="H156" s="51"/>
      <c r="I156" s="51"/>
      <c r="J156" s="15" t="str">
        <f t="shared" si="14"/>
        <v/>
      </c>
      <c r="K156" s="15" t="str">
        <f t="shared" si="11"/>
        <v/>
      </c>
      <c r="L156" s="15" t="str">
        <f t="shared" si="12"/>
        <v/>
      </c>
      <c r="M156" s="15" t="str">
        <f t="shared" si="13"/>
        <v/>
      </c>
    </row>
    <row r="157" spans="2:13">
      <c r="B157" s="86">
        <v>1001115</v>
      </c>
      <c r="C157" s="73" t="s">
        <v>2580</v>
      </c>
      <c r="D157" s="66">
        <v>90</v>
      </c>
      <c r="E157" s="73" t="s">
        <v>1935</v>
      </c>
      <c r="G157" s="15">
        <v>3</v>
      </c>
      <c r="H157" s="51"/>
      <c r="I157" s="51"/>
      <c r="J157" s="15" t="str">
        <f t="shared" si="14"/>
        <v/>
      </c>
      <c r="K157" s="15" t="str">
        <f t="shared" si="11"/>
        <v/>
      </c>
      <c r="L157" s="15" t="str">
        <f t="shared" si="12"/>
        <v/>
      </c>
      <c r="M157" s="15" t="str">
        <f t="shared" si="13"/>
        <v/>
      </c>
    </row>
    <row r="158" spans="2:13">
      <c r="B158" s="86">
        <v>1001121</v>
      </c>
      <c r="H158" s="51"/>
      <c r="I158" s="51"/>
      <c r="J158" s="15" t="str">
        <f t="shared" si="14"/>
        <v/>
      </c>
      <c r="K158" s="15" t="str">
        <f t="shared" si="11"/>
        <v/>
      </c>
      <c r="L158" s="15" t="str">
        <f t="shared" si="12"/>
        <v/>
      </c>
      <c r="M158" s="15" t="str">
        <f t="shared" si="13"/>
        <v/>
      </c>
    </row>
    <row r="159" spans="2:13">
      <c r="B159" s="86">
        <v>1001122</v>
      </c>
      <c r="H159" s="51"/>
      <c r="I159" s="51"/>
      <c r="J159" s="15" t="str">
        <f t="shared" si="14"/>
        <v/>
      </c>
      <c r="K159" s="15" t="str">
        <f t="shared" si="11"/>
        <v/>
      </c>
      <c r="L159" s="15" t="str">
        <f t="shared" si="12"/>
        <v/>
      </c>
      <c r="M159" s="15" t="str">
        <f t="shared" si="13"/>
        <v/>
      </c>
    </row>
    <row r="160" spans="2:13">
      <c r="B160" s="86">
        <v>1001123</v>
      </c>
      <c r="H160" s="51"/>
      <c r="I160" s="51"/>
      <c r="J160" s="15" t="str">
        <f t="shared" si="14"/>
        <v/>
      </c>
      <c r="K160" s="15" t="str">
        <f t="shared" si="11"/>
        <v/>
      </c>
      <c r="L160" s="15" t="str">
        <f t="shared" si="12"/>
        <v/>
      </c>
      <c r="M160" s="15" t="str">
        <f t="shared" si="13"/>
        <v/>
      </c>
    </row>
    <row r="161" spans="2:13">
      <c r="B161" s="86">
        <v>1001124</v>
      </c>
      <c r="C161" s="66"/>
      <c r="D161" s="66"/>
      <c r="E161" s="73"/>
      <c r="F161" s="66"/>
      <c r="H161" s="51"/>
      <c r="I161" s="51"/>
      <c r="J161" s="15" t="str">
        <f t="shared" si="14"/>
        <v/>
      </c>
      <c r="K161" s="15" t="str">
        <f t="shared" si="11"/>
        <v/>
      </c>
      <c r="L161" s="15" t="str">
        <f t="shared" si="12"/>
        <v/>
      </c>
      <c r="M161" s="15" t="str">
        <f t="shared" si="13"/>
        <v/>
      </c>
    </row>
    <row r="162" spans="2:13">
      <c r="B162" s="86">
        <v>1001125</v>
      </c>
      <c r="H162" s="51"/>
      <c r="I162" s="51"/>
      <c r="J162" s="15" t="str">
        <f t="shared" si="14"/>
        <v/>
      </c>
      <c r="K162" s="15" t="str">
        <f t="shared" si="11"/>
        <v/>
      </c>
      <c r="L162" s="15" t="str">
        <f t="shared" si="12"/>
        <v/>
      </c>
      <c r="M162" s="15" t="str">
        <f t="shared" si="13"/>
        <v/>
      </c>
    </row>
    <row r="163" spans="2:13">
      <c r="B163" s="86">
        <v>1001211</v>
      </c>
      <c r="C163" s="73" t="s">
        <v>2642</v>
      </c>
      <c r="D163" s="66">
        <v>18</v>
      </c>
      <c r="E163" s="73" t="s">
        <v>1936</v>
      </c>
      <c r="G163" s="15">
        <v>3</v>
      </c>
      <c r="H163" s="51"/>
      <c r="I163" s="51"/>
      <c r="J163" s="15" t="str">
        <f t="shared" si="14"/>
        <v/>
      </c>
      <c r="K163" s="15" t="str">
        <f t="shared" si="11"/>
        <v/>
      </c>
      <c r="L163" s="15" t="str">
        <f t="shared" si="12"/>
        <v/>
      </c>
      <c r="M163" s="15" t="str">
        <f t="shared" si="13"/>
        <v/>
      </c>
    </row>
    <row r="164" spans="2:13">
      <c r="B164" s="86">
        <v>1001212</v>
      </c>
      <c r="C164" s="73" t="s">
        <v>2642</v>
      </c>
      <c r="D164" s="66">
        <v>18</v>
      </c>
      <c r="E164" s="73" t="s">
        <v>1937</v>
      </c>
      <c r="G164" s="15">
        <v>3</v>
      </c>
      <c r="H164" s="51"/>
      <c r="I164" s="51"/>
      <c r="J164" s="15" t="str">
        <f t="shared" si="14"/>
        <v/>
      </c>
      <c r="K164" s="15" t="str">
        <f t="shared" si="11"/>
        <v/>
      </c>
      <c r="L164" s="15" t="str">
        <f t="shared" si="12"/>
        <v/>
      </c>
      <c r="M164" s="15" t="str">
        <f t="shared" si="13"/>
        <v/>
      </c>
    </row>
    <row r="165" spans="2:13">
      <c r="B165" s="86">
        <v>1001213</v>
      </c>
      <c r="C165" s="73" t="s">
        <v>2642</v>
      </c>
      <c r="D165" s="66">
        <v>18</v>
      </c>
      <c r="E165" s="73" t="s">
        <v>1938</v>
      </c>
      <c r="G165" s="15">
        <v>3</v>
      </c>
      <c r="H165" s="51"/>
      <c r="I165" s="51"/>
      <c r="J165" s="15" t="str">
        <f t="shared" si="14"/>
        <v/>
      </c>
      <c r="K165" s="15" t="str">
        <f t="shared" si="11"/>
        <v/>
      </c>
      <c r="L165" s="15" t="str">
        <f t="shared" si="12"/>
        <v/>
      </c>
      <c r="M165" s="15" t="str">
        <f t="shared" si="13"/>
        <v/>
      </c>
    </row>
    <row r="166" spans="2:13">
      <c r="B166" s="86">
        <v>1001214</v>
      </c>
      <c r="C166" s="73" t="s">
        <v>2642</v>
      </c>
      <c r="D166" s="66">
        <v>18</v>
      </c>
      <c r="E166" s="73" t="s">
        <v>1939</v>
      </c>
      <c r="F166" s="66"/>
      <c r="G166" s="15">
        <v>3</v>
      </c>
      <c r="H166" s="51"/>
      <c r="I166" s="51"/>
      <c r="J166" s="15" t="str">
        <f t="shared" si="14"/>
        <v/>
      </c>
      <c r="K166" s="15" t="str">
        <f t="shared" si="11"/>
        <v/>
      </c>
      <c r="L166" s="15" t="str">
        <f t="shared" si="12"/>
        <v/>
      </c>
      <c r="M166" s="15" t="str">
        <f t="shared" si="13"/>
        <v/>
      </c>
    </row>
    <row r="167" spans="2:13">
      <c r="B167" s="86">
        <v>1001215</v>
      </c>
      <c r="C167" s="73" t="s">
        <v>2642</v>
      </c>
      <c r="D167" s="66">
        <v>18</v>
      </c>
      <c r="E167" s="73" t="s">
        <v>1940</v>
      </c>
      <c r="G167" s="15">
        <v>3</v>
      </c>
      <c r="H167" s="51"/>
      <c r="I167" s="51"/>
      <c r="J167" s="15" t="str">
        <f t="shared" si="14"/>
        <v/>
      </c>
      <c r="K167" s="15" t="str">
        <f t="shared" si="11"/>
        <v/>
      </c>
      <c r="L167" s="15" t="str">
        <f t="shared" si="12"/>
        <v/>
      </c>
      <c r="M167" s="15" t="str">
        <f t="shared" si="13"/>
        <v/>
      </c>
    </row>
    <row r="168" spans="2:13">
      <c r="B168" s="86">
        <v>1001221</v>
      </c>
      <c r="C168" s="66" t="s">
        <v>2615</v>
      </c>
      <c r="D168" s="66">
        <v>50</v>
      </c>
      <c r="E168" s="73" t="s">
        <v>1941</v>
      </c>
      <c r="F168" s="15">
        <v>45000</v>
      </c>
      <c r="G168" s="15">
        <v>3</v>
      </c>
      <c r="H168" s="51"/>
      <c r="I168" s="51"/>
      <c r="J168" s="15" t="str">
        <f t="shared" si="14"/>
        <v/>
      </c>
      <c r="K168" s="15" t="str">
        <f t="shared" si="11"/>
        <v/>
      </c>
      <c r="L168" s="15" t="str">
        <f t="shared" si="12"/>
        <v/>
      </c>
      <c r="M168" s="15" t="str">
        <f t="shared" si="13"/>
        <v/>
      </c>
    </row>
    <row r="169" spans="2:13">
      <c r="B169" s="86">
        <v>1001222</v>
      </c>
      <c r="C169" s="66" t="s">
        <v>2615</v>
      </c>
      <c r="D169" s="66">
        <v>50</v>
      </c>
      <c r="E169" s="73" t="s">
        <v>1942</v>
      </c>
      <c r="F169" s="15">
        <v>45000</v>
      </c>
      <c r="G169" s="15">
        <v>3</v>
      </c>
      <c r="H169" s="51"/>
      <c r="I169" s="51"/>
      <c r="J169" s="15" t="str">
        <f t="shared" si="14"/>
        <v/>
      </c>
      <c r="K169" s="15" t="str">
        <f t="shared" si="11"/>
        <v/>
      </c>
      <c r="L169" s="15" t="str">
        <f t="shared" si="12"/>
        <v/>
      </c>
      <c r="M169" s="15" t="str">
        <f t="shared" si="13"/>
        <v/>
      </c>
    </row>
    <row r="170" spans="2:13">
      <c r="B170" s="86">
        <v>1001223</v>
      </c>
      <c r="C170" s="66" t="s">
        <v>2615</v>
      </c>
      <c r="D170" s="66">
        <v>50</v>
      </c>
      <c r="E170" s="73" t="s">
        <v>1943</v>
      </c>
      <c r="F170" s="15">
        <v>45000</v>
      </c>
      <c r="G170" s="15">
        <v>3</v>
      </c>
      <c r="H170" s="51"/>
      <c r="I170" s="51"/>
      <c r="J170" s="15" t="str">
        <f t="shared" si="14"/>
        <v/>
      </c>
      <c r="K170" s="15" t="str">
        <f t="shared" si="11"/>
        <v/>
      </c>
      <c r="L170" s="15" t="str">
        <f t="shared" si="12"/>
        <v/>
      </c>
      <c r="M170" s="15" t="str">
        <f t="shared" si="13"/>
        <v/>
      </c>
    </row>
    <row r="171" spans="2:13">
      <c r="B171" s="86">
        <v>1001224</v>
      </c>
      <c r="C171" s="66" t="s">
        <v>2615</v>
      </c>
      <c r="D171" s="66">
        <v>50</v>
      </c>
      <c r="E171" s="73" t="s">
        <v>1944</v>
      </c>
      <c r="F171" s="15">
        <v>45000</v>
      </c>
      <c r="G171" s="15">
        <v>3</v>
      </c>
      <c r="H171" s="51"/>
      <c r="I171" s="51"/>
      <c r="J171" s="15" t="str">
        <f t="shared" si="14"/>
        <v/>
      </c>
      <c r="K171" s="15" t="str">
        <f t="shared" si="11"/>
        <v/>
      </c>
      <c r="L171" s="15" t="str">
        <f t="shared" si="12"/>
        <v/>
      </c>
      <c r="M171" s="15" t="str">
        <f t="shared" si="13"/>
        <v/>
      </c>
    </row>
    <row r="172" spans="2:13">
      <c r="B172" s="86">
        <v>1001225</v>
      </c>
      <c r="C172" s="66" t="s">
        <v>2615</v>
      </c>
      <c r="D172" s="66">
        <v>50</v>
      </c>
      <c r="E172" s="73" t="s">
        <v>1945</v>
      </c>
      <c r="F172" s="15">
        <v>45000</v>
      </c>
      <c r="G172" s="15">
        <v>3</v>
      </c>
      <c r="H172" s="51"/>
      <c r="I172" s="51"/>
      <c r="J172" s="15" t="str">
        <f t="shared" si="14"/>
        <v/>
      </c>
      <c r="K172" s="15" t="str">
        <f t="shared" si="11"/>
        <v/>
      </c>
      <c r="L172" s="15" t="str">
        <f t="shared" si="12"/>
        <v/>
      </c>
      <c r="M172" s="15" t="str">
        <f t="shared" si="13"/>
        <v/>
      </c>
    </row>
    <row r="173" spans="2:13">
      <c r="B173" s="86">
        <v>1001311</v>
      </c>
      <c r="C173" s="90" t="s">
        <v>2615</v>
      </c>
      <c r="D173" s="90">
        <v>94</v>
      </c>
      <c r="E173" s="91" t="s">
        <v>1961</v>
      </c>
      <c r="F173" s="90"/>
      <c r="G173" s="15">
        <v>3</v>
      </c>
      <c r="H173" s="51"/>
      <c r="I173" s="51"/>
      <c r="J173" s="15" t="str">
        <f t="shared" si="14"/>
        <v/>
      </c>
      <c r="K173" s="15" t="str">
        <f t="shared" si="11"/>
        <v/>
      </c>
      <c r="L173" s="15" t="str">
        <f t="shared" si="12"/>
        <v/>
      </c>
      <c r="M173" s="15" t="str">
        <f t="shared" si="13"/>
        <v/>
      </c>
    </row>
    <row r="174" spans="2:13">
      <c r="B174" s="86">
        <v>1001312</v>
      </c>
      <c r="C174" s="90" t="s">
        <v>2615</v>
      </c>
      <c r="D174" s="90">
        <v>94</v>
      </c>
      <c r="E174" s="91" t="s">
        <v>1962</v>
      </c>
      <c r="F174" s="90"/>
      <c r="G174" s="15">
        <v>3</v>
      </c>
      <c r="H174" s="51"/>
      <c r="I174" s="51"/>
      <c r="J174" s="15" t="str">
        <f t="shared" si="14"/>
        <v/>
      </c>
      <c r="K174" s="15" t="str">
        <f t="shared" si="11"/>
        <v/>
      </c>
      <c r="L174" s="15" t="str">
        <f t="shared" si="12"/>
        <v/>
      </c>
      <c r="M174" s="15" t="str">
        <f t="shared" si="13"/>
        <v/>
      </c>
    </row>
    <row r="175" spans="2:13">
      <c r="B175" s="86">
        <v>1001313</v>
      </c>
      <c r="C175" s="90" t="s">
        <v>2615</v>
      </c>
      <c r="D175" s="90">
        <v>94</v>
      </c>
      <c r="E175" s="91" t="s">
        <v>1963</v>
      </c>
      <c r="F175" s="90"/>
      <c r="G175" s="15">
        <v>3</v>
      </c>
      <c r="H175" s="51"/>
      <c r="I175" s="51"/>
      <c r="J175" s="15" t="str">
        <f t="shared" si="14"/>
        <v/>
      </c>
      <c r="K175" s="15" t="str">
        <f t="shared" si="11"/>
        <v/>
      </c>
      <c r="L175" s="15" t="str">
        <f t="shared" si="12"/>
        <v/>
      </c>
      <c r="M175" s="15" t="str">
        <f t="shared" si="13"/>
        <v/>
      </c>
    </row>
    <row r="176" spans="2:13">
      <c r="B176" s="86">
        <v>1001314</v>
      </c>
      <c r="C176" s="90" t="s">
        <v>2615</v>
      </c>
      <c r="D176" s="90">
        <v>94</v>
      </c>
      <c r="E176" s="91" t="s">
        <v>1964</v>
      </c>
      <c r="F176" s="90"/>
      <c r="G176" s="15">
        <v>3</v>
      </c>
      <c r="H176" s="51"/>
      <c r="I176" s="51"/>
      <c r="J176" s="15" t="str">
        <f t="shared" si="14"/>
        <v/>
      </c>
      <c r="K176" s="15" t="str">
        <f t="shared" si="11"/>
        <v/>
      </c>
      <c r="L176" s="15" t="str">
        <f t="shared" si="12"/>
        <v/>
      </c>
      <c r="M176" s="15" t="str">
        <f t="shared" si="13"/>
        <v/>
      </c>
    </row>
    <row r="177" spans="2:13">
      <c r="B177" s="86">
        <v>1001315</v>
      </c>
      <c r="C177" s="90" t="s">
        <v>2615</v>
      </c>
      <c r="D177" s="90">
        <v>94</v>
      </c>
      <c r="E177" s="91" t="s">
        <v>1965</v>
      </c>
      <c r="F177" s="90"/>
      <c r="G177" s="15">
        <v>3</v>
      </c>
      <c r="H177" s="51"/>
      <c r="I177" s="51"/>
      <c r="J177" s="15" t="str">
        <f t="shared" si="14"/>
        <v/>
      </c>
      <c r="K177" s="15" t="str">
        <f t="shared" si="11"/>
        <v/>
      </c>
      <c r="L177" s="15" t="str">
        <f t="shared" si="12"/>
        <v/>
      </c>
      <c r="M177" s="15" t="str">
        <f t="shared" si="13"/>
        <v/>
      </c>
    </row>
    <row r="178" spans="2:13">
      <c r="B178" s="86">
        <v>1001321</v>
      </c>
      <c r="C178" s="90" t="s">
        <v>2615</v>
      </c>
      <c r="D178" s="90">
        <v>95</v>
      </c>
      <c r="E178" s="91" t="s">
        <v>1967</v>
      </c>
      <c r="F178" s="90">
        <v>45000</v>
      </c>
      <c r="G178" s="15">
        <v>3</v>
      </c>
      <c r="H178" s="51"/>
      <c r="I178" s="51"/>
      <c r="J178" s="15" t="str">
        <f t="shared" si="14"/>
        <v/>
      </c>
      <c r="K178" s="15" t="str">
        <f t="shared" si="11"/>
        <v/>
      </c>
      <c r="L178" s="15" t="str">
        <f t="shared" si="12"/>
        <v/>
      </c>
      <c r="M178" s="15" t="str">
        <f t="shared" si="13"/>
        <v/>
      </c>
    </row>
    <row r="179" spans="2:13">
      <c r="B179" s="86">
        <v>1001322</v>
      </c>
      <c r="C179" s="90" t="s">
        <v>2615</v>
      </c>
      <c r="D179" s="90">
        <v>95</v>
      </c>
      <c r="E179" s="91" t="s">
        <v>1968</v>
      </c>
      <c r="F179" s="90">
        <v>45000</v>
      </c>
      <c r="G179" s="15">
        <v>3</v>
      </c>
      <c r="H179" s="51"/>
      <c r="I179" s="51"/>
      <c r="J179" s="15" t="str">
        <f t="shared" si="14"/>
        <v/>
      </c>
      <c r="K179" s="15" t="str">
        <f t="shared" si="11"/>
        <v/>
      </c>
      <c r="L179" s="15" t="str">
        <f t="shared" si="12"/>
        <v/>
      </c>
      <c r="M179" s="15" t="str">
        <f t="shared" si="13"/>
        <v/>
      </c>
    </row>
    <row r="180" spans="2:13">
      <c r="B180" s="86">
        <v>1001323</v>
      </c>
      <c r="C180" s="90" t="s">
        <v>2615</v>
      </c>
      <c r="D180" s="90">
        <v>95</v>
      </c>
      <c r="E180" s="91" t="s">
        <v>1969</v>
      </c>
      <c r="F180" s="90">
        <v>45000</v>
      </c>
      <c r="G180" s="15">
        <v>3</v>
      </c>
      <c r="H180" s="51"/>
      <c r="I180" s="51"/>
      <c r="J180" s="15" t="str">
        <f t="shared" si="14"/>
        <v/>
      </c>
      <c r="K180" s="15" t="str">
        <f t="shared" si="11"/>
        <v/>
      </c>
      <c r="L180" s="15" t="str">
        <f t="shared" si="12"/>
        <v/>
      </c>
      <c r="M180" s="15" t="str">
        <f t="shared" si="13"/>
        <v/>
      </c>
    </row>
    <row r="181" spans="2:13">
      <c r="B181" s="86">
        <v>1001324</v>
      </c>
      <c r="C181" s="90" t="s">
        <v>2615</v>
      </c>
      <c r="D181" s="90">
        <v>95</v>
      </c>
      <c r="E181" s="91" t="s">
        <v>1970</v>
      </c>
      <c r="F181" s="90">
        <v>45000</v>
      </c>
      <c r="G181" s="15">
        <v>3</v>
      </c>
      <c r="H181" s="51"/>
      <c r="I181" s="51"/>
      <c r="J181" s="15" t="str">
        <f t="shared" si="14"/>
        <v/>
      </c>
      <c r="K181" s="15" t="str">
        <f t="shared" ref="K181:K244" si="15">IF(AND(ISBLANK(C181)=ISBLANK(D181),ISBLANK(D181)=ISBLANK(E181),ISBLANK(E181)=ISBLANK(C181)),"",FALSE)</f>
        <v/>
      </c>
      <c r="L181" s="15" t="str">
        <f t="shared" ref="L181:L244" si="16">IF((LEN(C181)-LEN(SUBSTITUTE(C181,"|","")))=(LEN(D181)-LEN(SUBSTITUTE(D181,"|",""))),"",FALSE)</f>
        <v/>
      </c>
      <c r="M181" s="15" t="str">
        <f t="shared" ref="M181:M244" si="17">IF((LEN(D181)-LEN(SUBSTITUTE(SUBSTITUTE(D181,"|",""),"#","")))=(LEN(E181)-LEN(SUBSTITUTE(E181,"|",""))),"",FALSE)</f>
        <v/>
      </c>
    </row>
    <row r="182" spans="2:13">
      <c r="B182" s="86">
        <v>1001325</v>
      </c>
      <c r="C182" s="90" t="s">
        <v>2615</v>
      </c>
      <c r="D182" s="90">
        <v>95</v>
      </c>
      <c r="E182" s="91" t="s">
        <v>1971</v>
      </c>
      <c r="F182" s="90">
        <v>45000</v>
      </c>
      <c r="G182" s="15">
        <v>3</v>
      </c>
      <c r="H182" s="51"/>
      <c r="I182" s="51"/>
      <c r="J182" s="15" t="str">
        <f t="shared" ref="J182:J245" si="18">IF(H182=I182,"","错")</f>
        <v/>
      </c>
      <c r="K182" s="15" t="str">
        <f t="shared" si="15"/>
        <v/>
      </c>
      <c r="L182" s="15" t="str">
        <f t="shared" si="16"/>
        <v/>
      </c>
      <c r="M182" s="15" t="str">
        <f t="shared" si="17"/>
        <v/>
      </c>
    </row>
    <row r="183" spans="2:13">
      <c r="B183" s="86">
        <v>1001411</v>
      </c>
      <c r="C183" s="15" t="s">
        <v>2618</v>
      </c>
      <c r="D183" s="15" t="s">
        <v>1540</v>
      </c>
      <c r="E183" s="73" t="s">
        <v>1946</v>
      </c>
      <c r="G183" s="15">
        <v>3</v>
      </c>
      <c r="H183" s="51"/>
      <c r="I183" s="51"/>
      <c r="J183" s="15" t="str">
        <f t="shared" si="18"/>
        <v/>
      </c>
      <c r="K183" s="15" t="str">
        <f t="shared" si="15"/>
        <v/>
      </c>
      <c r="L183" s="15" t="str">
        <f t="shared" si="16"/>
        <v/>
      </c>
      <c r="M183" s="15" t="str">
        <f t="shared" si="17"/>
        <v/>
      </c>
    </row>
    <row r="184" spans="2:13">
      <c r="B184" s="86">
        <v>1001412</v>
      </c>
      <c r="C184" s="15" t="s">
        <v>2618</v>
      </c>
      <c r="D184" s="15" t="s">
        <v>1540</v>
      </c>
      <c r="E184" s="73" t="s">
        <v>1947</v>
      </c>
      <c r="G184" s="15">
        <v>3</v>
      </c>
      <c r="H184" s="51"/>
      <c r="I184" s="51"/>
      <c r="J184" s="15" t="str">
        <f t="shared" si="18"/>
        <v/>
      </c>
      <c r="K184" s="15" t="str">
        <f t="shared" si="15"/>
        <v/>
      </c>
      <c r="L184" s="15" t="str">
        <f t="shared" si="16"/>
        <v/>
      </c>
      <c r="M184" s="15" t="str">
        <f t="shared" si="17"/>
        <v/>
      </c>
    </row>
    <row r="185" spans="2:13">
      <c r="B185" s="86">
        <v>1001413</v>
      </c>
      <c r="C185" s="15" t="s">
        <v>2618</v>
      </c>
      <c r="D185" s="15" t="s">
        <v>1540</v>
      </c>
      <c r="E185" s="73" t="s">
        <v>1948</v>
      </c>
      <c r="G185" s="15">
        <v>3</v>
      </c>
      <c r="H185" s="51"/>
      <c r="I185" s="51"/>
      <c r="J185" s="15" t="str">
        <f t="shared" si="18"/>
        <v/>
      </c>
      <c r="K185" s="15" t="str">
        <f t="shared" si="15"/>
        <v/>
      </c>
      <c r="L185" s="15" t="str">
        <f t="shared" si="16"/>
        <v/>
      </c>
      <c r="M185" s="15" t="str">
        <f t="shared" si="17"/>
        <v/>
      </c>
    </row>
    <row r="186" spans="2:13">
      <c r="B186" s="86">
        <v>1001414</v>
      </c>
      <c r="C186" s="15" t="s">
        <v>2618</v>
      </c>
      <c r="D186" s="15" t="s">
        <v>1540</v>
      </c>
      <c r="E186" s="73" t="s">
        <v>1949</v>
      </c>
      <c r="G186" s="15">
        <v>3</v>
      </c>
      <c r="H186" s="51"/>
      <c r="I186" s="51"/>
      <c r="J186" s="15" t="str">
        <f t="shared" si="18"/>
        <v/>
      </c>
      <c r="K186" s="15" t="str">
        <f t="shared" si="15"/>
        <v/>
      </c>
      <c r="L186" s="15" t="str">
        <f t="shared" si="16"/>
        <v/>
      </c>
      <c r="M186" s="15" t="str">
        <f t="shared" si="17"/>
        <v/>
      </c>
    </row>
    <row r="187" spans="2:13">
      <c r="B187" s="86">
        <v>1001415</v>
      </c>
      <c r="C187" s="15" t="s">
        <v>2618</v>
      </c>
      <c r="D187" s="15" t="s">
        <v>1540</v>
      </c>
      <c r="E187" s="73" t="s">
        <v>1950</v>
      </c>
      <c r="G187" s="15">
        <v>3</v>
      </c>
      <c r="H187" s="51"/>
      <c r="I187" s="51"/>
      <c r="J187" s="15" t="str">
        <f t="shared" si="18"/>
        <v/>
      </c>
      <c r="K187" s="15" t="str">
        <f t="shared" si="15"/>
        <v/>
      </c>
      <c r="L187" s="15" t="str">
        <f t="shared" si="16"/>
        <v/>
      </c>
      <c r="M187" s="15" t="str">
        <f t="shared" si="17"/>
        <v/>
      </c>
    </row>
    <row r="188" spans="2:13">
      <c r="B188" s="86">
        <v>1001421</v>
      </c>
      <c r="C188" s="15" t="s">
        <v>2575</v>
      </c>
      <c r="D188" s="15">
        <v>64</v>
      </c>
      <c r="E188" s="73" t="s">
        <v>1951</v>
      </c>
      <c r="F188" s="15">
        <v>45000</v>
      </c>
      <c r="G188" s="15">
        <v>3</v>
      </c>
      <c r="H188" s="51"/>
      <c r="I188" s="51"/>
      <c r="J188" s="15" t="str">
        <f t="shared" si="18"/>
        <v/>
      </c>
      <c r="K188" s="15" t="str">
        <f t="shared" si="15"/>
        <v/>
      </c>
      <c r="L188" s="15" t="str">
        <f t="shared" si="16"/>
        <v/>
      </c>
      <c r="M188" s="15" t="str">
        <f t="shared" si="17"/>
        <v/>
      </c>
    </row>
    <row r="189" spans="2:13">
      <c r="B189" s="86">
        <v>1001422</v>
      </c>
      <c r="C189" s="15" t="s">
        <v>2575</v>
      </c>
      <c r="D189" s="15">
        <v>64</v>
      </c>
      <c r="E189" s="73" t="s">
        <v>1952</v>
      </c>
      <c r="F189" s="15">
        <v>45000</v>
      </c>
      <c r="G189" s="15">
        <v>3</v>
      </c>
      <c r="H189" s="51"/>
      <c r="I189" s="51"/>
      <c r="J189" s="15" t="str">
        <f t="shared" si="18"/>
        <v/>
      </c>
      <c r="K189" s="15" t="str">
        <f t="shared" si="15"/>
        <v/>
      </c>
      <c r="L189" s="15" t="str">
        <f t="shared" si="16"/>
        <v/>
      </c>
      <c r="M189" s="15" t="str">
        <f t="shared" si="17"/>
        <v/>
      </c>
    </row>
    <row r="190" spans="2:13">
      <c r="B190" s="86">
        <v>1001423</v>
      </c>
      <c r="C190" s="15" t="s">
        <v>2575</v>
      </c>
      <c r="D190" s="15">
        <v>64</v>
      </c>
      <c r="E190" s="73" t="s">
        <v>1953</v>
      </c>
      <c r="F190" s="15">
        <v>45000</v>
      </c>
      <c r="G190" s="15">
        <v>3</v>
      </c>
      <c r="H190" s="51"/>
      <c r="I190" s="51"/>
      <c r="J190" s="15" t="str">
        <f t="shared" si="18"/>
        <v/>
      </c>
      <c r="K190" s="15" t="str">
        <f t="shared" si="15"/>
        <v/>
      </c>
      <c r="L190" s="15" t="str">
        <f t="shared" si="16"/>
        <v/>
      </c>
      <c r="M190" s="15" t="str">
        <f t="shared" si="17"/>
        <v/>
      </c>
    </row>
    <row r="191" spans="2:13">
      <c r="B191" s="86">
        <v>1001424</v>
      </c>
      <c r="C191" s="15" t="s">
        <v>2575</v>
      </c>
      <c r="D191" s="15">
        <v>64</v>
      </c>
      <c r="E191" s="73" t="s">
        <v>1954</v>
      </c>
      <c r="F191" s="15">
        <v>45000</v>
      </c>
      <c r="G191" s="15">
        <v>3</v>
      </c>
      <c r="H191" s="51"/>
      <c r="I191" s="51"/>
      <c r="J191" s="15" t="str">
        <f t="shared" si="18"/>
        <v/>
      </c>
      <c r="K191" s="15" t="str">
        <f t="shared" si="15"/>
        <v/>
      </c>
      <c r="L191" s="15" t="str">
        <f t="shared" si="16"/>
        <v/>
      </c>
      <c r="M191" s="15" t="str">
        <f t="shared" si="17"/>
        <v/>
      </c>
    </row>
    <row r="192" spans="2:13">
      <c r="B192" s="86">
        <v>1001425</v>
      </c>
      <c r="C192" s="15" t="s">
        <v>2575</v>
      </c>
      <c r="D192" s="15">
        <v>64</v>
      </c>
      <c r="E192" s="73" t="s">
        <v>1955</v>
      </c>
      <c r="F192" s="15">
        <v>45000</v>
      </c>
      <c r="G192" s="15">
        <v>3</v>
      </c>
      <c r="H192" s="51"/>
      <c r="I192" s="51"/>
      <c r="J192" s="15" t="str">
        <f t="shared" si="18"/>
        <v/>
      </c>
      <c r="K192" s="15" t="str">
        <f t="shared" si="15"/>
        <v/>
      </c>
      <c r="L192" s="15" t="str">
        <f t="shared" si="16"/>
        <v/>
      </c>
      <c r="M192" s="15" t="str">
        <f t="shared" si="17"/>
        <v/>
      </c>
    </row>
    <row r="193" spans="2:13">
      <c r="B193" s="86">
        <v>1001511</v>
      </c>
      <c r="C193" s="58" t="s">
        <v>2621</v>
      </c>
      <c r="D193" s="15">
        <v>62</v>
      </c>
      <c r="E193" s="58" t="s">
        <v>1811</v>
      </c>
      <c r="G193" s="15">
        <v>3</v>
      </c>
      <c r="H193" s="51"/>
      <c r="I193" s="51"/>
      <c r="J193" s="15" t="str">
        <f t="shared" si="18"/>
        <v/>
      </c>
      <c r="K193" s="15" t="str">
        <f t="shared" si="15"/>
        <v/>
      </c>
      <c r="L193" s="15" t="str">
        <f t="shared" si="16"/>
        <v/>
      </c>
      <c r="M193" s="15" t="str">
        <f t="shared" si="17"/>
        <v/>
      </c>
    </row>
    <row r="194" spans="2:13">
      <c r="B194" s="86">
        <v>1001512</v>
      </c>
      <c r="C194" s="58" t="s">
        <v>2621</v>
      </c>
      <c r="D194" s="15">
        <v>62</v>
      </c>
      <c r="E194" s="58" t="s">
        <v>1812</v>
      </c>
      <c r="G194" s="15">
        <v>3</v>
      </c>
      <c r="H194" s="51"/>
      <c r="I194" s="51"/>
      <c r="J194" s="15" t="str">
        <f t="shared" si="18"/>
        <v/>
      </c>
      <c r="K194" s="15" t="str">
        <f t="shared" si="15"/>
        <v/>
      </c>
      <c r="L194" s="15" t="str">
        <f t="shared" si="16"/>
        <v/>
      </c>
      <c r="M194" s="15" t="str">
        <f t="shared" si="17"/>
        <v/>
      </c>
    </row>
    <row r="195" spans="2:13">
      <c r="B195" s="86">
        <v>1001513</v>
      </c>
      <c r="C195" s="58" t="s">
        <v>2621</v>
      </c>
      <c r="D195" s="15">
        <v>62</v>
      </c>
      <c r="E195" s="106" t="s">
        <v>2521</v>
      </c>
      <c r="G195" s="15">
        <v>3</v>
      </c>
      <c r="H195" s="51"/>
      <c r="I195" s="51"/>
      <c r="J195" s="15" t="str">
        <f t="shared" si="18"/>
        <v/>
      </c>
      <c r="K195" s="15" t="str">
        <f t="shared" si="15"/>
        <v/>
      </c>
      <c r="L195" s="15" t="str">
        <f t="shared" si="16"/>
        <v/>
      </c>
      <c r="M195" s="15" t="str">
        <f t="shared" si="17"/>
        <v/>
      </c>
    </row>
    <row r="196" spans="2:13">
      <c r="B196" s="86">
        <v>1001514</v>
      </c>
      <c r="C196" s="58" t="s">
        <v>2621</v>
      </c>
      <c r="D196" s="15">
        <v>62</v>
      </c>
      <c r="E196" s="58" t="s">
        <v>1813</v>
      </c>
      <c r="G196" s="15">
        <v>3</v>
      </c>
      <c r="H196" s="51"/>
      <c r="I196" s="51"/>
      <c r="J196" s="15" t="str">
        <f t="shared" si="18"/>
        <v/>
      </c>
      <c r="K196" s="15" t="str">
        <f t="shared" si="15"/>
        <v/>
      </c>
      <c r="L196" s="15" t="str">
        <f t="shared" si="16"/>
        <v/>
      </c>
      <c r="M196" s="15" t="str">
        <f t="shared" si="17"/>
        <v/>
      </c>
    </row>
    <row r="197" spans="2:13">
      <c r="B197" s="86">
        <v>1001515</v>
      </c>
      <c r="C197" s="58" t="s">
        <v>2621</v>
      </c>
      <c r="D197" s="15">
        <v>62</v>
      </c>
      <c r="E197" s="58" t="s">
        <v>1904</v>
      </c>
      <c r="G197" s="15">
        <v>3</v>
      </c>
      <c r="H197" s="51"/>
      <c r="I197" s="51"/>
      <c r="J197" s="15" t="str">
        <f t="shared" si="18"/>
        <v/>
      </c>
      <c r="K197" s="15" t="str">
        <f t="shared" si="15"/>
        <v/>
      </c>
      <c r="L197" s="15" t="str">
        <f t="shared" si="16"/>
        <v/>
      </c>
      <c r="M197" s="15" t="str">
        <f t="shared" si="17"/>
        <v/>
      </c>
    </row>
    <row r="198" spans="2:13">
      <c r="B198" s="86">
        <v>1001521</v>
      </c>
      <c r="E198" s="58"/>
      <c r="H198" s="51"/>
      <c r="I198" s="51"/>
      <c r="J198" s="15" t="str">
        <f t="shared" si="18"/>
        <v/>
      </c>
      <c r="K198" s="15" t="str">
        <f t="shared" si="15"/>
        <v/>
      </c>
      <c r="L198" s="15" t="str">
        <f t="shared" si="16"/>
        <v/>
      </c>
      <c r="M198" s="15" t="str">
        <f t="shared" si="17"/>
        <v/>
      </c>
    </row>
    <row r="199" spans="2:13">
      <c r="B199" s="86">
        <v>1001522</v>
      </c>
      <c r="D199" s="58"/>
      <c r="E199" s="58"/>
      <c r="H199" s="51"/>
      <c r="I199" s="51"/>
      <c r="J199" s="15" t="str">
        <f t="shared" si="18"/>
        <v/>
      </c>
      <c r="K199" s="15" t="str">
        <f t="shared" si="15"/>
        <v/>
      </c>
      <c r="L199" s="15" t="str">
        <f t="shared" si="16"/>
        <v/>
      </c>
      <c r="M199" s="15" t="str">
        <f t="shared" si="17"/>
        <v/>
      </c>
    </row>
    <row r="200" spans="2:13">
      <c r="B200" s="86">
        <v>1001523</v>
      </c>
      <c r="E200" s="58"/>
      <c r="H200" s="51"/>
      <c r="I200" s="51"/>
      <c r="J200" s="15" t="str">
        <f t="shared" si="18"/>
        <v/>
      </c>
      <c r="K200" s="15" t="str">
        <f t="shared" si="15"/>
        <v/>
      </c>
      <c r="L200" s="15" t="str">
        <f t="shared" si="16"/>
        <v/>
      </c>
      <c r="M200" s="15" t="str">
        <f t="shared" si="17"/>
        <v/>
      </c>
    </row>
    <row r="201" spans="2:13">
      <c r="B201" s="86">
        <v>1001524</v>
      </c>
      <c r="E201" s="58"/>
      <c r="H201" s="51"/>
      <c r="I201" s="51"/>
      <c r="J201" s="15" t="str">
        <f t="shared" si="18"/>
        <v/>
      </c>
      <c r="K201" s="15" t="str">
        <f t="shared" si="15"/>
        <v/>
      </c>
      <c r="L201" s="15" t="str">
        <f t="shared" si="16"/>
        <v/>
      </c>
      <c r="M201" s="15" t="str">
        <f t="shared" si="17"/>
        <v/>
      </c>
    </row>
    <row r="202" spans="2:13">
      <c r="B202" s="86">
        <v>1001525</v>
      </c>
      <c r="H202" s="51"/>
      <c r="I202" s="51"/>
      <c r="J202" s="15" t="str">
        <f t="shared" si="18"/>
        <v/>
      </c>
      <c r="K202" s="15" t="str">
        <f t="shared" si="15"/>
        <v/>
      </c>
      <c r="L202" s="15" t="str">
        <f t="shared" si="16"/>
        <v/>
      </c>
      <c r="M202" s="15" t="str">
        <f t="shared" si="17"/>
        <v/>
      </c>
    </row>
    <row r="203" spans="2:13">
      <c r="B203" s="86">
        <v>1001611</v>
      </c>
      <c r="C203" s="58" t="s">
        <v>2622</v>
      </c>
      <c r="D203" s="58" t="s">
        <v>1845</v>
      </c>
      <c r="E203" s="73" t="s">
        <v>1846</v>
      </c>
      <c r="G203" s="15">
        <v>3</v>
      </c>
      <c r="H203" s="51"/>
      <c r="I203" s="51"/>
      <c r="J203" s="15" t="str">
        <f t="shared" si="18"/>
        <v/>
      </c>
      <c r="K203" s="15" t="str">
        <f t="shared" si="15"/>
        <v/>
      </c>
      <c r="L203" s="15" t="str">
        <f t="shared" si="16"/>
        <v/>
      </c>
      <c r="M203" s="15" t="str">
        <f t="shared" si="17"/>
        <v/>
      </c>
    </row>
    <row r="204" spans="2:13">
      <c r="B204" s="86">
        <v>1001612</v>
      </c>
      <c r="C204" s="58" t="s">
        <v>2622</v>
      </c>
      <c r="D204" s="58" t="s">
        <v>1845</v>
      </c>
      <c r="E204" s="73" t="s">
        <v>1847</v>
      </c>
      <c r="G204" s="15">
        <v>3</v>
      </c>
      <c r="H204" s="51"/>
      <c r="I204" s="51"/>
      <c r="J204" s="15" t="str">
        <f t="shared" si="18"/>
        <v/>
      </c>
      <c r="K204" s="15" t="str">
        <f t="shared" si="15"/>
        <v/>
      </c>
      <c r="L204" s="15" t="str">
        <f t="shared" si="16"/>
        <v/>
      </c>
      <c r="M204" s="15" t="str">
        <f t="shared" si="17"/>
        <v/>
      </c>
    </row>
    <row r="205" spans="2:13">
      <c r="B205" s="86">
        <v>1001613</v>
      </c>
      <c r="C205" s="58" t="s">
        <v>2622</v>
      </c>
      <c r="D205" s="58" t="s">
        <v>1845</v>
      </c>
      <c r="E205" s="73" t="s">
        <v>1848</v>
      </c>
      <c r="G205" s="15">
        <v>3</v>
      </c>
      <c r="H205" s="51"/>
      <c r="I205" s="51"/>
      <c r="J205" s="15" t="str">
        <f t="shared" si="18"/>
        <v/>
      </c>
      <c r="K205" s="15" t="str">
        <f t="shared" si="15"/>
        <v/>
      </c>
      <c r="L205" s="15" t="str">
        <f t="shared" si="16"/>
        <v/>
      </c>
      <c r="M205" s="15" t="str">
        <f t="shared" si="17"/>
        <v/>
      </c>
    </row>
    <row r="206" spans="2:13">
      <c r="B206" s="86">
        <v>1001614</v>
      </c>
      <c r="C206" s="58" t="s">
        <v>2622</v>
      </c>
      <c r="D206" s="58" t="s">
        <v>1845</v>
      </c>
      <c r="E206" s="73" t="s">
        <v>1849</v>
      </c>
      <c r="G206" s="15">
        <v>3</v>
      </c>
      <c r="H206" s="51"/>
      <c r="I206" s="51"/>
      <c r="J206" s="15" t="str">
        <f t="shared" si="18"/>
        <v/>
      </c>
      <c r="K206" s="15" t="str">
        <f t="shared" si="15"/>
        <v/>
      </c>
      <c r="L206" s="15" t="str">
        <f t="shared" si="16"/>
        <v/>
      </c>
      <c r="M206" s="15" t="str">
        <f t="shared" si="17"/>
        <v/>
      </c>
    </row>
    <row r="207" spans="2:13">
      <c r="B207" s="86">
        <v>1001615</v>
      </c>
      <c r="C207" s="58" t="s">
        <v>2622</v>
      </c>
      <c r="D207" s="58" t="s">
        <v>1845</v>
      </c>
      <c r="E207" s="73" t="s">
        <v>1850</v>
      </c>
      <c r="G207" s="15">
        <v>3</v>
      </c>
      <c r="H207" s="51"/>
      <c r="I207" s="51"/>
      <c r="J207" s="15" t="str">
        <f t="shared" si="18"/>
        <v/>
      </c>
      <c r="K207" s="15" t="str">
        <f t="shared" si="15"/>
        <v/>
      </c>
      <c r="L207" s="15" t="str">
        <f t="shared" si="16"/>
        <v/>
      </c>
      <c r="M207" s="15" t="str">
        <f t="shared" si="17"/>
        <v/>
      </c>
    </row>
    <row r="208" spans="2:13">
      <c r="B208" s="86">
        <v>1001621</v>
      </c>
      <c r="C208" s="58" t="s">
        <v>2622</v>
      </c>
      <c r="D208" s="58" t="s">
        <v>1851</v>
      </c>
      <c r="E208" s="104" t="s">
        <v>2520</v>
      </c>
      <c r="F208" s="15">
        <v>45000</v>
      </c>
      <c r="G208" s="15">
        <v>3</v>
      </c>
      <c r="H208" s="51"/>
      <c r="I208" s="51"/>
      <c r="J208" s="15" t="str">
        <f t="shared" si="18"/>
        <v/>
      </c>
      <c r="K208" s="15" t="str">
        <f t="shared" si="15"/>
        <v/>
      </c>
      <c r="L208" s="15" t="str">
        <f t="shared" si="16"/>
        <v/>
      </c>
      <c r="M208" s="15" t="str">
        <f t="shared" si="17"/>
        <v/>
      </c>
    </row>
    <row r="209" spans="2:13">
      <c r="B209" s="86">
        <v>1001622</v>
      </c>
      <c r="C209" s="58" t="s">
        <v>2622</v>
      </c>
      <c r="D209" s="58" t="s">
        <v>1851</v>
      </c>
      <c r="E209" s="73" t="s">
        <v>1852</v>
      </c>
      <c r="F209" s="15">
        <v>45000</v>
      </c>
      <c r="G209" s="15">
        <v>3</v>
      </c>
      <c r="H209" s="51"/>
      <c r="I209" s="51"/>
      <c r="J209" s="15" t="str">
        <f t="shared" si="18"/>
        <v/>
      </c>
      <c r="K209" s="15" t="str">
        <f t="shared" si="15"/>
        <v/>
      </c>
      <c r="L209" s="15" t="str">
        <f t="shared" si="16"/>
        <v/>
      </c>
      <c r="M209" s="15" t="str">
        <f t="shared" si="17"/>
        <v/>
      </c>
    </row>
    <row r="210" spans="2:13">
      <c r="B210" s="86">
        <v>1001623</v>
      </c>
      <c r="C210" s="58" t="s">
        <v>2622</v>
      </c>
      <c r="D210" s="58" t="s">
        <v>1851</v>
      </c>
      <c r="E210" s="73" t="s">
        <v>1853</v>
      </c>
      <c r="F210" s="15">
        <v>45000</v>
      </c>
      <c r="G210" s="15">
        <v>3</v>
      </c>
      <c r="H210" s="51"/>
      <c r="I210" s="51"/>
      <c r="J210" s="15" t="str">
        <f t="shared" si="18"/>
        <v/>
      </c>
      <c r="K210" s="15" t="str">
        <f t="shared" si="15"/>
        <v/>
      </c>
      <c r="L210" s="15" t="str">
        <f t="shared" si="16"/>
        <v/>
      </c>
      <c r="M210" s="15" t="str">
        <f t="shared" si="17"/>
        <v/>
      </c>
    </row>
    <row r="211" spans="2:13">
      <c r="B211" s="86">
        <v>1001624</v>
      </c>
      <c r="C211" s="58" t="s">
        <v>2622</v>
      </c>
      <c r="D211" s="58" t="s">
        <v>1851</v>
      </c>
      <c r="E211" s="73" t="s">
        <v>1854</v>
      </c>
      <c r="F211" s="15">
        <v>45000</v>
      </c>
      <c r="G211" s="15">
        <v>3</v>
      </c>
      <c r="H211" s="51"/>
      <c r="I211" s="51"/>
      <c r="J211" s="15" t="str">
        <f t="shared" si="18"/>
        <v/>
      </c>
      <c r="K211" s="15" t="str">
        <f t="shared" si="15"/>
        <v/>
      </c>
      <c r="L211" s="15" t="str">
        <f t="shared" si="16"/>
        <v/>
      </c>
      <c r="M211" s="15" t="str">
        <f t="shared" si="17"/>
        <v/>
      </c>
    </row>
    <row r="212" spans="2:13">
      <c r="B212" s="86">
        <v>1001625</v>
      </c>
      <c r="C212" s="58" t="s">
        <v>2622</v>
      </c>
      <c r="D212" s="58" t="s">
        <v>1851</v>
      </c>
      <c r="E212" s="73" t="s">
        <v>1855</v>
      </c>
      <c r="F212" s="15">
        <v>45000</v>
      </c>
      <c r="G212" s="15">
        <v>3</v>
      </c>
      <c r="H212" s="51"/>
      <c r="I212" s="51"/>
      <c r="J212" s="15" t="str">
        <f t="shared" si="18"/>
        <v/>
      </c>
      <c r="K212" s="15" t="str">
        <f t="shared" si="15"/>
        <v/>
      </c>
      <c r="L212" s="15" t="str">
        <f t="shared" si="16"/>
        <v/>
      </c>
      <c r="M212" s="15" t="str">
        <f t="shared" si="17"/>
        <v/>
      </c>
    </row>
    <row r="213" spans="2:13">
      <c r="B213" s="86">
        <v>1001711</v>
      </c>
      <c r="C213" s="58" t="s">
        <v>2618</v>
      </c>
      <c r="D213" s="15" t="s">
        <v>1546</v>
      </c>
      <c r="E213" s="73" t="s">
        <v>2323</v>
      </c>
      <c r="G213" s="15">
        <v>3</v>
      </c>
      <c r="H213" s="51"/>
      <c r="I213" s="51"/>
      <c r="J213" s="15" t="str">
        <f t="shared" si="18"/>
        <v/>
      </c>
      <c r="K213" s="15" t="str">
        <f t="shared" si="15"/>
        <v/>
      </c>
      <c r="L213" s="15" t="str">
        <f t="shared" si="16"/>
        <v/>
      </c>
      <c r="M213" s="15" t="str">
        <f t="shared" si="17"/>
        <v/>
      </c>
    </row>
    <row r="214" spans="2:13">
      <c r="B214" s="86">
        <v>1001712</v>
      </c>
      <c r="C214" s="58" t="s">
        <v>2618</v>
      </c>
      <c r="D214" s="15" t="s">
        <v>1546</v>
      </c>
      <c r="E214" s="73" t="s">
        <v>1836</v>
      </c>
      <c r="G214" s="15">
        <v>3</v>
      </c>
      <c r="H214" s="51"/>
      <c r="I214" s="51"/>
      <c r="J214" s="15" t="str">
        <f t="shared" si="18"/>
        <v/>
      </c>
      <c r="K214" s="15" t="str">
        <f t="shared" si="15"/>
        <v/>
      </c>
      <c r="L214" s="15" t="str">
        <f t="shared" si="16"/>
        <v/>
      </c>
      <c r="M214" s="15" t="str">
        <f t="shared" si="17"/>
        <v/>
      </c>
    </row>
    <row r="215" spans="2:13">
      <c r="B215" s="86">
        <v>1001713</v>
      </c>
      <c r="C215" s="58" t="s">
        <v>2618</v>
      </c>
      <c r="D215" s="15" t="s">
        <v>1546</v>
      </c>
      <c r="E215" s="73" t="s">
        <v>1837</v>
      </c>
      <c r="G215" s="15">
        <v>3</v>
      </c>
      <c r="H215" s="51"/>
      <c r="I215" s="51"/>
      <c r="J215" s="15" t="str">
        <f t="shared" si="18"/>
        <v/>
      </c>
      <c r="K215" s="15" t="str">
        <f t="shared" si="15"/>
        <v/>
      </c>
      <c r="L215" s="15" t="str">
        <f t="shared" si="16"/>
        <v/>
      </c>
      <c r="M215" s="15" t="str">
        <f t="shared" si="17"/>
        <v/>
      </c>
    </row>
    <row r="216" spans="2:13">
      <c r="B216" s="86">
        <v>1001714</v>
      </c>
      <c r="C216" s="58" t="s">
        <v>2618</v>
      </c>
      <c r="D216" s="15" t="s">
        <v>1546</v>
      </c>
      <c r="E216" s="73" t="s">
        <v>1838</v>
      </c>
      <c r="G216" s="15">
        <v>3</v>
      </c>
      <c r="H216" s="51"/>
      <c r="I216" s="51"/>
      <c r="J216" s="15" t="str">
        <f t="shared" si="18"/>
        <v/>
      </c>
      <c r="K216" s="15" t="str">
        <f t="shared" si="15"/>
        <v/>
      </c>
      <c r="L216" s="15" t="str">
        <f t="shared" si="16"/>
        <v/>
      </c>
      <c r="M216" s="15" t="str">
        <f t="shared" si="17"/>
        <v/>
      </c>
    </row>
    <row r="217" spans="2:13">
      <c r="B217" s="86">
        <v>1001715</v>
      </c>
      <c r="C217" s="58" t="s">
        <v>2618</v>
      </c>
      <c r="D217" s="15" t="s">
        <v>1546</v>
      </c>
      <c r="E217" s="73" t="s">
        <v>1839</v>
      </c>
      <c r="G217" s="15">
        <v>3</v>
      </c>
      <c r="H217" s="51"/>
      <c r="I217" s="51"/>
      <c r="J217" s="15" t="str">
        <f t="shared" si="18"/>
        <v/>
      </c>
      <c r="K217" s="15" t="str">
        <f t="shared" si="15"/>
        <v/>
      </c>
      <c r="L217" s="15" t="str">
        <f t="shared" si="16"/>
        <v/>
      </c>
      <c r="M217" s="15" t="str">
        <f t="shared" si="17"/>
        <v/>
      </c>
    </row>
    <row r="218" spans="2:13">
      <c r="B218" s="86">
        <v>1001721</v>
      </c>
      <c r="C218" s="58" t="s">
        <v>2623</v>
      </c>
      <c r="D218" s="15" t="s">
        <v>1546</v>
      </c>
      <c r="E218" s="73" t="s">
        <v>1840</v>
      </c>
      <c r="F218" s="15">
        <v>45000</v>
      </c>
      <c r="G218" s="15">
        <v>3</v>
      </c>
      <c r="H218" s="51"/>
      <c r="I218" s="51"/>
      <c r="J218" s="15" t="str">
        <f t="shared" si="18"/>
        <v/>
      </c>
      <c r="K218" s="15" t="str">
        <f t="shared" si="15"/>
        <v/>
      </c>
      <c r="L218" s="15" t="str">
        <f t="shared" si="16"/>
        <v/>
      </c>
      <c r="M218" s="15" t="str">
        <f t="shared" si="17"/>
        <v/>
      </c>
    </row>
    <row r="219" spans="2:13">
      <c r="B219" s="86">
        <v>1001722</v>
      </c>
      <c r="C219" s="58" t="s">
        <v>2623</v>
      </c>
      <c r="D219" s="15" t="s">
        <v>1546</v>
      </c>
      <c r="E219" s="73" t="s">
        <v>1841</v>
      </c>
      <c r="F219" s="15">
        <v>45000</v>
      </c>
      <c r="G219" s="15">
        <v>3</v>
      </c>
      <c r="H219" s="51"/>
      <c r="I219" s="51"/>
      <c r="J219" s="15" t="str">
        <f t="shared" si="18"/>
        <v/>
      </c>
      <c r="K219" s="15" t="str">
        <f t="shared" si="15"/>
        <v/>
      </c>
      <c r="L219" s="15" t="str">
        <f t="shared" si="16"/>
        <v/>
      </c>
      <c r="M219" s="15" t="str">
        <f t="shared" si="17"/>
        <v/>
      </c>
    </row>
    <row r="220" spans="2:13">
      <c r="B220" s="86">
        <v>1001723</v>
      </c>
      <c r="C220" s="58" t="s">
        <v>2623</v>
      </c>
      <c r="D220" s="15" t="s">
        <v>1546</v>
      </c>
      <c r="E220" s="73" t="s">
        <v>1842</v>
      </c>
      <c r="F220" s="15">
        <v>45000</v>
      </c>
      <c r="G220" s="15">
        <v>3</v>
      </c>
      <c r="H220" s="51"/>
      <c r="I220" s="51"/>
      <c r="J220" s="15" t="str">
        <f t="shared" si="18"/>
        <v/>
      </c>
      <c r="K220" s="15" t="str">
        <f t="shared" si="15"/>
        <v/>
      </c>
      <c r="L220" s="15" t="str">
        <f t="shared" si="16"/>
        <v/>
      </c>
      <c r="M220" s="15" t="str">
        <f t="shared" si="17"/>
        <v/>
      </c>
    </row>
    <row r="221" spans="2:13">
      <c r="B221" s="86">
        <v>1001724</v>
      </c>
      <c r="C221" s="58" t="s">
        <v>2623</v>
      </c>
      <c r="D221" s="15" t="s">
        <v>1546</v>
      </c>
      <c r="E221" s="73" t="s">
        <v>1843</v>
      </c>
      <c r="F221" s="15">
        <v>45000</v>
      </c>
      <c r="G221" s="15">
        <v>3</v>
      </c>
      <c r="H221" s="51"/>
      <c r="I221" s="51"/>
      <c r="J221" s="15" t="str">
        <f t="shared" si="18"/>
        <v/>
      </c>
      <c r="K221" s="15" t="str">
        <f t="shared" si="15"/>
        <v/>
      </c>
      <c r="L221" s="15" t="str">
        <f t="shared" si="16"/>
        <v/>
      </c>
      <c r="M221" s="15" t="str">
        <f t="shared" si="17"/>
        <v/>
      </c>
    </row>
    <row r="222" spans="2:13">
      <c r="B222" s="86">
        <v>1001725</v>
      </c>
      <c r="C222" s="58" t="s">
        <v>2623</v>
      </c>
      <c r="D222" s="15" t="s">
        <v>1546</v>
      </c>
      <c r="E222" s="73" t="s">
        <v>1844</v>
      </c>
      <c r="F222" s="15">
        <v>45000</v>
      </c>
      <c r="G222" s="15">
        <v>3</v>
      </c>
      <c r="H222" s="51"/>
      <c r="I222" s="51"/>
      <c r="J222" s="15" t="str">
        <f t="shared" si="18"/>
        <v/>
      </c>
      <c r="K222" s="15" t="str">
        <f t="shared" si="15"/>
        <v/>
      </c>
      <c r="L222" s="15" t="str">
        <f t="shared" si="16"/>
        <v/>
      </c>
      <c r="M222" s="15" t="str">
        <f t="shared" si="17"/>
        <v/>
      </c>
    </row>
    <row r="223" spans="2:13">
      <c r="B223" s="86">
        <v>1001811</v>
      </c>
      <c r="C223" s="58" t="s">
        <v>2624</v>
      </c>
      <c r="D223" s="58" t="s">
        <v>1829</v>
      </c>
      <c r="E223" s="58" t="s">
        <v>1830</v>
      </c>
      <c r="G223" s="15">
        <v>3</v>
      </c>
      <c r="H223" s="51"/>
      <c r="I223" s="51"/>
      <c r="J223" s="15" t="str">
        <f t="shared" si="18"/>
        <v/>
      </c>
      <c r="K223" s="15" t="str">
        <f t="shared" si="15"/>
        <v/>
      </c>
      <c r="L223" s="15" t="str">
        <f t="shared" si="16"/>
        <v/>
      </c>
      <c r="M223" s="15" t="str">
        <f t="shared" si="17"/>
        <v/>
      </c>
    </row>
    <row r="224" spans="2:13">
      <c r="B224" s="86">
        <v>1001812</v>
      </c>
      <c r="C224" s="58" t="s">
        <v>2624</v>
      </c>
      <c r="D224" s="58" t="s">
        <v>1829</v>
      </c>
      <c r="E224" s="58" t="s">
        <v>1831</v>
      </c>
      <c r="G224" s="15">
        <v>3</v>
      </c>
      <c r="H224" s="51"/>
      <c r="I224" s="51"/>
      <c r="J224" s="15" t="str">
        <f t="shared" si="18"/>
        <v/>
      </c>
      <c r="K224" s="15" t="str">
        <f t="shared" si="15"/>
        <v/>
      </c>
      <c r="L224" s="15" t="str">
        <f t="shared" si="16"/>
        <v/>
      </c>
      <c r="M224" s="15" t="str">
        <f t="shared" si="17"/>
        <v/>
      </c>
    </row>
    <row r="225" spans="1:13">
      <c r="B225" s="86">
        <v>1001813</v>
      </c>
      <c r="C225" s="58" t="s">
        <v>2624</v>
      </c>
      <c r="D225" s="58" t="s">
        <v>1829</v>
      </c>
      <c r="E225" s="58" t="s">
        <v>1832</v>
      </c>
      <c r="G225" s="15">
        <v>3</v>
      </c>
      <c r="H225" s="51"/>
      <c r="I225" s="51"/>
      <c r="J225" s="15" t="str">
        <f t="shared" si="18"/>
        <v/>
      </c>
      <c r="K225" s="15" t="str">
        <f t="shared" si="15"/>
        <v/>
      </c>
      <c r="L225" s="15" t="str">
        <f t="shared" si="16"/>
        <v/>
      </c>
      <c r="M225" s="15" t="str">
        <f t="shared" si="17"/>
        <v/>
      </c>
    </row>
    <row r="226" spans="1:13">
      <c r="B226" s="86">
        <v>1001814</v>
      </c>
      <c r="C226" s="58" t="s">
        <v>2624</v>
      </c>
      <c r="D226" s="58" t="s">
        <v>1829</v>
      </c>
      <c r="E226" s="58" t="s">
        <v>1833</v>
      </c>
      <c r="G226" s="15">
        <v>3</v>
      </c>
      <c r="H226" s="51"/>
      <c r="I226" s="51"/>
      <c r="J226" s="15" t="str">
        <f t="shared" si="18"/>
        <v/>
      </c>
      <c r="K226" s="15" t="str">
        <f t="shared" si="15"/>
        <v/>
      </c>
      <c r="L226" s="15" t="str">
        <f t="shared" si="16"/>
        <v/>
      </c>
      <c r="M226" s="15" t="str">
        <f t="shared" si="17"/>
        <v/>
      </c>
    </row>
    <row r="227" spans="1:13">
      <c r="B227" s="86">
        <v>1001815</v>
      </c>
      <c r="C227" s="58" t="s">
        <v>2624</v>
      </c>
      <c r="D227" s="58" t="s">
        <v>1829</v>
      </c>
      <c r="E227" s="58" t="s">
        <v>1834</v>
      </c>
      <c r="G227" s="15">
        <v>3</v>
      </c>
      <c r="H227" s="51"/>
      <c r="I227" s="51"/>
      <c r="J227" s="15" t="str">
        <f t="shared" si="18"/>
        <v/>
      </c>
      <c r="K227" s="15" t="str">
        <f t="shared" si="15"/>
        <v/>
      </c>
      <c r="L227" s="15" t="str">
        <f t="shared" si="16"/>
        <v/>
      </c>
      <c r="M227" s="15" t="str">
        <f t="shared" si="17"/>
        <v/>
      </c>
    </row>
    <row r="228" spans="1:13" s="16" customFormat="1">
      <c r="A228" s="15"/>
      <c r="B228" s="86">
        <v>1001821</v>
      </c>
      <c r="C228" s="58" t="s">
        <v>2619</v>
      </c>
      <c r="D228" s="58" t="s">
        <v>1835</v>
      </c>
      <c r="E228" s="58" t="s">
        <v>1899</v>
      </c>
      <c r="F228" s="15">
        <v>45000</v>
      </c>
      <c r="G228" s="15">
        <v>3</v>
      </c>
      <c r="H228" s="51"/>
      <c r="I228" s="51"/>
      <c r="J228" s="15" t="str">
        <f t="shared" si="18"/>
        <v/>
      </c>
      <c r="K228" s="15" t="str">
        <f t="shared" si="15"/>
        <v/>
      </c>
      <c r="L228" s="15" t="str">
        <f t="shared" si="16"/>
        <v/>
      </c>
      <c r="M228" s="15" t="str">
        <f t="shared" si="17"/>
        <v/>
      </c>
    </row>
    <row r="229" spans="1:13" s="16" customFormat="1">
      <c r="A229" s="15"/>
      <c r="B229" s="86">
        <v>1001822</v>
      </c>
      <c r="C229" s="58" t="s">
        <v>2619</v>
      </c>
      <c r="D229" s="58" t="s">
        <v>1835</v>
      </c>
      <c r="E229" s="58" t="s">
        <v>1900</v>
      </c>
      <c r="F229" s="15">
        <v>45000</v>
      </c>
      <c r="G229" s="15">
        <v>3</v>
      </c>
      <c r="H229" s="51"/>
      <c r="I229" s="51"/>
      <c r="J229" s="15" t="str">
        <f t="shared" si="18"/>
        <v/>
      </c>
      <c r="K229" s="15" t="str">
        <f t="shared" si="15"/>
        <v/>
      </c>
      <c r="L229" s="15" t="str">
        <f t="shared" si="16"/>
        <v/>
      </c>
      <c r="M229" s="15" t="str">
        <f t="shared" si="17"/>
        <v/>
      </c>
    </row>
    <row r="230" spans="1:13" s="16" customFormat="1">
      <c r="A230" s="15"/>
      <c r="B230" s="86">
        <v>1001823</v>
      </c>
      <c r="C230" s="58" t="s">
        <v>2619</v>
      </c>
      <c r="D230" s="58" t="s">
        <v>1835</v>
      </c>
      <c r="E230" s="58" t="s">
        <v>1901</v>
      </c>
      <c r="F230" s="15">
        <v>45000</v>
      </c>
      <c r="G230" s="15">
        <v>3</v>
      </c>
      <c r="H230" s="51"/>
      <c r="I230" s="51"/>
      <c r="J230" s="15" t="str">
        <f t="shared" si="18"/>
        <v/>
      </c>
      <c r="K230" s="15" t="str">
        <f t="shared" si="15"/>
        <v/>
      </c>
      <c r="L230" s="15" t="str">
        <f t="shared" si="16"/>
        <v/>
      </c>
      <c r="M230" s="15" t="str">
        <f t="shared" si="17"/>
        <v/>
      </c>
    </row>
    <row r="231" spans="1:13">
      <c r="B231" s="86">
        <v>1001824</v>
      </c>
      <c r="C231" s="58" t="s">
        <v>2619</v>
      </c>
      <c r="D231" s="58" t="s">
        <v>1835</v>
      </c>
      <c r="E231" s="58" t="s">
        <v>1902</v>
      </c>
      <c r="F231" s="15">
        <v>45000</v>
      </c>
      <c r="G231" s="15">
        <v>3</v>
      </c>
      <c r="H231" s="51"/>
      <c r="I231" s="51"/>
      <c r="J231" s="15" t="str">
        <f t="shared" si="18"/>
        <v/>
      </c>
      <c r="K231" s="15" t="str">
        <f t="shared" si="15"/>
        <v/>
      </c>
      <c r="L231" s="15" t="str">
        <f t="shared" si="16"/>
        <v/>
      </c>
      <c r="M231" s="15" t="str">
        <f t="shared" si="17"/>
        <v/>
      </c>
    </row>
    <row r="232" spans="1:13">
      <c r="B232" s="86">
        <v>1001825</v>
      </c>
      <c r="C232" s="58" t="s">
        <v>2619</v>
      </c>
      <c r="D232" s="58" t="s">
        <v>1835</v>
      </c>
      <c r="E232" s="58" t="s">
        <v>1903</v>
      </c>
      <c r="F232" s="15">
        <v>45000</v>
      </c>
      <c r="G232" s="15">
        <v>3</v>
      </c>
      <c r="H232" s="51"/>
      <c r="I232" s="51"/>
      <c r="J232" s="15" t="str">
        <f t="shared" si="18"/>
        <v/>
      </c>
      <c r="K232" s="15" t="str">
        <f t="shared" si="15"/>
        <v/>
      </c>
      <c r="L232" s="15" t="str">
        <f t="shared" si="16"/>
        <v/>
      </c>
      <c r="M232" s="15" t="str">
        <f t="shared" si="17"/>
        <v/>
      </c>
    </row>
    <row r="233" spans="1:13">
      <c r="B233" s="86">
        <v>1001911</v>
      </c>
      <c r="C233" s="15" t="s">
        <v>2575</v>
      </c>
      <c r="D233" s="15" t="s">
        <v>162</v>
      </c>
      <c r="E233" s="73" t="s">
        <v>1880</v>
      </c>
      <c r="G233" s="15">
        <v>3</v>
      </c>
      <c r="H233" s="51"/>
      <c r="I233" s="51"/>
      <c r="J233" s="15" t="str">
        <f t="shared" si="18"/>
        <v/>
      </c>
      <c r="K233" s="15" t="str">
        <f t="shared" si="15"/>
        <v/>
      </c>
      <c r="L233" s="15" t="str">
        <f t="shared" si="16"/>
        <v/>
      </c>
      <c r="M233" s="15" t="str">
        <f t="shared" si="17"/>
        <v/>
      </c>
    </row>
    <row r="234" spans="1:13">
      <c r="B234" s="86">
        <v>1001912</v>
      </c>
      <c r="C234" s="15" t="s">
        <v>2575</v>
      </c>
      <c r="D234" s="15" t="s">
        <v>162</v>
      </c>
      <c r="E234" s="73" t="s">
        <v>1881</v>
      </c>
      <c r="G234" s="15">
        <v>3</v>
      </c>
      <c r="H234" s="51"/>
      <c r="I234" s="51"/>
      <c r="J234" s="15" t="str">
        <f t="shared" si="18"/>
        <v/>
      </c>
      <c r="K234" s="15" t="str">
        <f t="shared" si="15"/>
        <v/>
      </c>
      <c r="L234" s="15" t="str">
        <f t="shared" si="16"/>
        <v/>
      </c>
      <c r="M234" s="15" t="str">
        <f t="shared" si="17"/>
        <v/>
      </c>
    </row>
    <row r="235" spans="1:13">
      <c r="B235" s="86">
        <v>1001913</v>
      </c>
      <c r="C235" s="15" t="s">
        <v>2575</v>
      </c>
      <c r="D235" s="15" t="s">
        <v>162</v>
      </c>
      <c r="E235" s="58" t="s">
        <v>1879</v>
      </c>
      <c r="G235" s="15">
        <v>3</v>
      </c>
      <c r="H235" s="51"/>
      <c r="I235" s="51"/>
      <c r="J235" s="15" t="str">
        <f t="shared" si="18"/>
        <v/>
      </c>
      <c r="K235" s="15" t="str">
        <f t="shared" si="15"/>
        <v/>
      </c>
      <c r="L235" s="15" t="str">
        <f t="shared" si="16"/>
        <v/>
      </c>
      <c r="M235" s="15" t="str">
        <f t="shared" si="17"/>
        <v/>
      </c>
    </row>
    <row r="236" spans="1:13">
      <c r="B236" s="86">
        <v>1001914</v>
      </c>
      <c r="C236" s="15" t="s">
        <v>2575</v>
      </c>
      <c r="D236" s="15" t="s">
        <v>162</v>
      </c>
      <c r="E236" s="58" t="s">
        <v>1882</v>
      </c>
      <c r="G236" s="15">
        <v>3</v>
      </c>
      <c r="H236" s="51"/>
      <c r="I236" s="51"/>
      <c r="J236" s="15" t="str">
        <f t="shared" si="18"/>
        <v/>
      </c>
      <c r="K236" s="15" t="str">
        <f t="shared" si="15"/>
        <v/>
      </c>
      <c r="L236" s="15" t="str">
        <f t="shared" si="16"/>
        <v/>
      </c>
      <c r="M236" s="15" t="str">
        <f t="shared" si="17"/>
        <v/>
      </c>
    </row>
    <row r="237" spans="1:13">
      <c r="B237" s="86">
        <v>1001915</v>
      </c>
      <c r="C237" s="15" t="s">
        <v>2575</v>
      </c>
      <c r="D237" s="15" t="s">
        <v>162</v>
      </c>
      <c r="E237" s="58" t="s">
        <v>1883</v>
      </c>
      <c r="G237" s="15">
        <v>3</v>
      </c>
      <c r="H237" s="51"/>
      <c r="I237" s="51"/>
      <c r="J237" s="15" t="str">
        <f t="shared" si="18"/>
        <v/>
      </c>
      <c r="K237" s="15" t="str">
        <f t="shared" si="15"/>
        <v/>
      </c>
      <c r="L237" s="15" t="str">
        <f t="shared" si="16"/>
        <v/>
      </c>
      <c r="M237" s="15" t="str">
        <f t="shared" si="17"/>
        <v/>
      </c>
    </row>
    <row r="238" spans="1:13">
      <c r="B238" s="86">
        <v>1001921</v>
      </c>
      <c r="C238" s="58"/>
      <c r="D238" s="58"/>
      <c r="E238" s="58"/>
      <c r="H238" s="51"/>
      <c r="I238" s="51"/>
      <c r="J238" s="15" t="str">
        <f t="shared" si="18"/>
        <v/>
      </c>
      <c r="K238" s="15" t="str">
        <f t="shared" si="15"/>
        <v/>
      </c>
      <c r="L238" s="15" t="str">
        <f t="shared" si="16"/>
        <v/>
      </c>
      <c r="M238" s="15" t="str">
        <f t="shared" si="17"/>
        <v/>
      </c>
    </row>
    <row r="239" spans="1:13">
      <c r="B239" s="86">
        <v>1001922</v>
      </c>
      <c r="C239" s="58"/>
      <c r="D239" s="58"/>
      <c r="E239" s="58"/>
      <c r="H239" s="51"/>
      <c r="I239" s="51"/>
      <c r="J239" s="15" t="str">
        <f t="shared" si="18"/>
        <v/>
      </c>
      <c r="K239" s="15" t="str">
        <f t="shared" si="15"/>
        <v/>
      </c>
      <c r="L239" s="15" t="str">
        <f t="shared" si="16"/>
        <v/>
      </c>
      <c r="M239" s="15" t="str">
        <f t="shared" si="17"/>
        <v/>
      </c>
    </row>
    <row r="240" spans="1:13">
      <c r="B240" s="86">
        <v>1001923</v>
      </c>
      <c r="C240" s="58"/>
      <c r="D240" s="58"/>
      <c r="E240" s="58"/>
      <c r="H240" s="51"/>
      <c r="I240" s="51"/>
      <c r="J240" s="15" t="str">
        <f t="shared" si="18"/>
        <v/>
      </c>
      <c r="K240" s="15" t="str">
        <f t="shared" si="15"/>
        <v/>
      </c>
      <c r="L240" s="15" t="str">
        <f t="shared" si="16"/>
        <v/>
      </c>
      <c r="M240" s="15" t="str">
        <f t="shared" si="17"/>
        <v/>
      </c>
    </row>
    <row r="241" spans="2:13">
      <c r="B241" s="86">
        <v>1001924</v>
      </c>
      <c r="C241" s="58"/>
      <c r="D241" s="58"/>
      <c r="E241" s="58"/>
      <c r="H241" s="51"/>
      <c r="I241" s="51"/>
      <c r="J241" s="15" t="str">
        <f t="shared" si="18"/>
        <v/>
      </c>
      <c r="K241" s="15" t="str">
        <f t="shared" si="15"/>
        <v/>
      </c>
      <c r="L241" s="15" t="str">
        <f t="shared" si="16"/>
        <v/>
      </c>
      <c r="M241" s="15" t="str">
        <f t="shared" si="17"/>
        <v/>
      </c>
    </row>
    <row r="242" spans="2:13">
      <c r="B242" s="86">
        <v>1001925</v>
      </c>
      <c r="H242" s="51"/>
      <c r="I242" s="51"/>
      <c r="J242" s="15" t="str">
        <f t="shared" si="18"/>
        <v/>
      </c>
      <c r="K242" s="15" t="str">
        <f t="shared" si="15"/>
        <v/>
      </c>
      <c r="L242" s="15" t="str">
        <f t="shared" si="16"/>
        <v/>
      </c>
      <c r="M242" s="15" t="str">
        <f t="shared" si="17"/>
        <v/>
      </c>
    </row>
    <row r="243" spans="2:13">
      <c r="B243" s="86">
        <v>1002011</v>
      </c>
      <c r="C243" s="58" t="s">
        <v>2618</v>
      </c>
      <c r="D243" s="58" t="s">
        <v>1828</v>
      </c>
      <c r="E243" s="58" t="s">
        <v>1905</v>
      </c>
      <c r="G243" s="15">
        <v>3</v>
      </c>
      <c r="H243" s="51"/>
      <c r="I243" s="51"/>
      <c r="J243" s="15" t="str">
        <f t="shared" si="18"/>
        <v/>
      </c>
      <c r="K243" s="15" t="str">
        <f t="shared" si="15"/>
        <v/>
      </c>
      <c r="L243" s="15" t="str">
        <f t="shared" si="16"/>
        <v/>
      </c>
      <c r="M243" s="15" t="str">
        <f t="shared" si="17"/>
        <v/>
      </c>
    </row>
    <row r="244" spans="2:13">
      <c r="B244" s="86">
        <v>1002012</v>
      </c>
      <c r="C244" s="58" t="s">
        <v>2618</v>
      </c>
      <c r="D244" s="58" t="s">
        <v>1828</v>
      </c>
      <c r="E244" s="58" t="s">
        <v>1909</v>
      </c>
      <c r="G244" s="15">
        <v>3</v>
      </c>
      <c r="H244" s="51"/>
      <c r="I244" s="51"/>
      <c r="J244" s="15" t="str">
        <f t="shared" si="18"/>
        <v/>
      </c>
      <c r="K244" s="15" t="str">
        <f t="shared" si="15"/>
        <v/>
      </c>
      <c r="L244" s="15" t="str">
        <f t="shared" si="16"/>
        <v/>
      </c>
      <c r="M244" s="15" t="str">
        <f t="shared" si="17"/>
        <v/>
      </c>
    </row>
    <row r="245" spans="2:13">
      <c r="B245" s="86">
        <v>1002013</v>
      </c>
      <c r="C245" s="58" t="s">
        <v>2618</v>
      </c>
      <c r="D245" s="58" t="s">
        <v>1828</v>
      </c>
      <c r="E245" s="58" t="s">
        <v>1908</v>
      </c>
      <c r="G245" s="15">
        <v>3</v>
      </c>
      <c r="H245" s="51"/>
      <c r="I245" s="51"/>
      <c r="J245" s="15" t="str">
        <f t="shared" si="18"/>
        <v/>
      </c>
      <c r="K245" s="15" t="str">
        <f t="shared" ref="K245:K308" si="19">IF(AND(ISBLANK(C245)=ISBLANK(D245),ISBLANK(D245)=ISBLANK(E245),ISBLANK(E245)=ISBLANK(C245)),"",FALSE)</f>
        <v/>
      </c>
      <c r="L245" s="15" t="str">
        <f t="shared" ref="L245:L308" si="20">IF((LEN(C245)-LEN(SUBSTITUTE(C245,"|","")))=(LEN(D245)-LEN(SUBSTITUTE(D245,"|",""))),"",FALSE)</f>
        <v/>
      </c>
      <c r="M245" s="15" t="str">
        <f t="shared" ref="M245:M308" si="21">IF((LEN(D245)-LEN(SUBSTITUTE(SUBSTITUTE(D245,"|",""),"#","")))=(LEN(E245)-LEN(SUBSTITUTE(E245,"|",""))),"",FALSE)</f>
        <v/>
      </c>
    </row>
    <row r="246" spans="2:13">
      <c r="B246" s="86">
        <v>1002014</v>
      </c>
      <c r="C246" s="58" t="s">
        <v>2618</v>
      </c>
      <c r="D246" s="58" t="s">
        <v>1828</v>
      </c>
      <c r="E246" s="58" t="s">
        <v>1907</v>
      </c>
      <c r="G246" s="15">
        <v>3</v>
      </c>
      <c r="H246" s="51"/>
      <c r="I246" s="51"/>
      <c r="J246" s="15" t="str">
        <f t="shared" ref="J246:J282" si="22">IF(H246=I246,"","错")</f>
        <v/>
      </c>
      <c r="K246" s="15" t="str">
        <f t="shared" si="19"/>
        <v/>
      </c>
      <c r="L246" s="15" t="str">
        <f t="shared" si="20"/>
        <v/>
      </c>
      <c r="M246" s="15" t="str">
        <f t="shared" si="21"/>
        <v/>
      </c>
    </row>
    <row r="247" spans="2:13">
      <c r="B247" s="86">
        <v>1002015</v>
      </c>
      <c r="C247" s="58" t="s">
        <v>2618</v>
      </c>
      <c r="D247" s="58" t="s">
        <v>1828</v>
      </c>
      <c r="E247" s="58" t="s">
        <v>1906</v>
      </c>
      <c r="G247" s="15">
        <v>3</v>
      </c>
      <c r="H247" s="51"/>
      <c r="I247" s="51"/>
      <c r="J247" s="15" t="str">
        <f t="shared" si="22"/>
        <v/>
      </c>
      <c r="K247" s="15" t="str">
        <f t="shared" si="19"/>
        <v/>
      </c>
      <c r="L247" s="15" t="str">
        <f t="shared" si="20"/>
        <v/>
      </c>
      <c r="M247" s="15" t="str">
        <f t="shared" si="21"/>
        <v/>
      </c>
    </row>
    <row r="248" spans="2:13">
      <c r="B248" s="86">
        <v>1002021</v>
      </c>
      <c r="H248" s="51"/>
      <c r="I248" s="51"/>
      <c r="J248" s="15" t="str">
        <f t="shared" si="22"/>
        <v/>
      </c>
      <c r="K248" s="15" t="str">
        <f t="shared" si="19"/>
        <v/>
      </c>
      <c r="L248" s="15" t="str">
        <f t="shared" si="20"/>
        <v/>
      </c>
      <c r="M248" s="15" t="str">
        <f t="shared" si="21"/>
        <v/>
      </c>
    </row>
    <row r="249" spans="2:13">
      <c r="B249" s="86">
        <v>1002022</v>
      </c>
      <c r="H249" s="51"/>
      <c r="I249" s="51"/>
      <c r="J249" s="15" t="str">
        <f t="shared" si="22"/>
        <v/>
      </c>
      <c r="K249" s="15" t="str">
        <f t="shared" si="19"/>
        <v/>
      </c>
      <c r="L249" s="15" t="str">
        <f t="shared" si="20"/>
        <v/>
      </c>
      <c r="M249" s="15" t="str">
        <f t="shared" si="21"/>
        <v/>
      </c>
    </row>
    <row r="250" spans="2:13">
      <c r="B250" s="86">
        <v>1002023</v>
      </c>
      <c r="H250" s="51"/>
      <c r="I250" s="51"/>
      <c r="J250" s="15" t="str">
        <f t="shared" si="22"/>
        <v/>
      </c>
      <c r="K250" s="15" t="str">
        <f t="shared" si="19"/>
        <v/>
      </c>
      <c r="L250" s="15" t="str">
        <f t="shared" si="20"/>
        <v/>
      </c>
      <c r="M250" s="15" t="str">
        <f t="shared" si="21"/>
        <v/>
      </c>
    </row>
    <row r="251" spans="2:13">
      <c r="B251" s="86">
        <v>1002024</v>
      </c>
      <c r="H251" s="51"/>
      <c r="I251" s="51"/>
      <c r="J251" s="15" t="str">
        <f t="shared" si="22"/>
        <v/>
      </c>
      <c r="K251" s="15" t="str">
        <f t="shared" si="19"/>
        <v/>
      </c>
      <c r="L251" s="15" t="str">
        <f t="shared" si="20"/>
        <v/>
      </c>
      <c r="M251" s="15" t="str">
        <f t="shared" si="21"/>
        <v/>
      </c>
    </row>
    <row r="252" spans="2:13">
      <c r="B252" s="86">
        <v>1002025</v>
      </c>
      <c r="H252" s="51"/>
      <c r="I252" s="51"/>
      <c r="J252" s="15" t="str">
        <f t="shared" si="22"/>
        <v/>
      </c>
      <c r="K252" s="15" t="str">
        <f t="shared" si="19"/>
        <v/>
      </c>
      <c r="L252" s="15" t="str">
        <f t="shared" si="20"/>
        <v/>
      </c>
      <c r="M252" s="15" t="str">
        <f t="shared" si="21"/>
        <v/>
      </c>
    </row>
    <row r="253" spans="2:13">
      <c r="B253" s="86">
        <v>1002111</v>
      </c>
      <c r="C253" s="15" t="s">
        <v>2615</v>
      </c>
      <c r="D253" s="58" t="s">
        <v>1822</v>
      </c>
      <c r="E253" s="73" t="s">
        <v>1823</v>
      </c>
      <c r="G253" s="15">
        <v>3</v>
      </c>
      <c r="H253" s="51"/>
      <c r="I253" s="51"/>
      <c r="J253" s="15" t="str">
        <f t="shared" si="22"/>
        <v/>
      </c>
      <c r="K253" s="15" t="str">
        <f t="shared" si="19"/>
        <v/>
      </c>
      <c r="L253" s="15" t="str">
        <f t="shared" si="20"/>
        <v/>
      </c>
      <c r="M253" s="15" t="str">
        <f t="shared" si="21"/>
        <v/>
      </c>
    </row>
    <row r="254" spans="2:13">
      <c r="B254" s="86">
        <v>1002112</v>
      </c>
      <c r="C254" s="15" t="s">
        <v>2615</v>
      </c>
      <c r="D254" s="58" t="s">
        <v>1822</v>
      </c>
      <c r="E254" s="73" t="s">
        <v>1824</v>
      </c>
      <c r="G254" s="15">
        <v>3</v>
      </c>
      <c r="H254" s="51"/>
      <c r="I254" s="51"/>
      <c r="J254" s="15" t="str">
        <f t="shared" si="22"/>
        <v/>
      </c>
      <c r="K254" s="15" t="str">
        <f t="shared" si="19"/>
        <v/>
      </c>
      <c r="L254" s="15" t="str">
        <f t="shared" si="20"/>
        <v/>
      </c>
      <c r="M254" s="15" t="str">
        <f t="shared" si="21"/>
        <v/>
      </c>
    </row>
    <row r="255" spans="2:13">
      <c r="B255" s="86">
        <v>1002113</v>
      </c>
      <c r="C255" s="15" t="s">
        <v>2615</v>
      </c>
      <c r="D255" s="58" t="s">
        <v>1822</v>
      </c>
      <c r="E255" s="73" t="s">
        <v>1825</v>
      </c>
      <c r="G255" s="15">
        <v>3</v>
      </c>
      <c r="H255" s="51"/>
      <c r="I255" s="51"/>
      <c r="J255" s="15" t="str">
        <f t="shared" si="22"/>
        <v/>
      </c>
      <c r="K255" s="15" t="str">
        <f t="shared" si="19"/>
        <v/>
      </c>
      <c r="L255" s="15" t="str">
        <f t="shared" si="20"/>
        <v/>
      </c>
      <c r="M255" s="15" t="str">
        <f t="shared" si="21"/>
        <v/>
      </c>
    </row>
    <row r="256" spans="2:13">
      <c r="B256" s="86">
        <v>1002114</v>
      </c>
      <c r="C256" s="15" t="s">
        <v>2615</v>
      </c>
      <c r="D256" s="58" t="s">
        <v>1822</v>
      </c>
      <c r="E256" s="73" t="s">
        <v>1826</v>
      </c>
      <c r="G256" s="15">
        <v>3</v>
      </c>
      <c r="H256" s="51"/>
      <c r="I256" s="51"/>
      <c r="J256" s="15" t="str">
        <f t="shared" si="22"/>
        <v/>
      </c>
      <c r="K256" s="15" t="str">
        <f t="shared" si="19"/>
        <v/>
      </c>
      <c r="L256" s="15" t="str">
        <f t="shared" si="20"/>
        <v/>
      </c>
      <c r="M256" s="15" t="str">
        <f t="shared" si="21"/>
        <v/>
      </c>
    </row>
    <row r="257" spans="2:13">
      <c r="B257" s="86">
        <v>1002115</v>
      </c>
      <c r="C257" s="15" t="s">
        <v>2615</v>
      </c>
      <c r="D257" s="58" t="s">
        <v>1822</v>
      </c>
      <c r="E257" s="73" t="s">
        <v>1827</v>
      </c>
      <c r="G257" s="15">
        <v>3</v>
      </c>
      <c r="H257" s="51"/>
      <c r="I257" s="51"/>
      <c r="J257" s="15" t="str">
        <f t="shared" si="22"/>
        <v/>
      </c>
      <c r="K257" s="15" t="str">
        <f t="shared" si="19"/>
        <v/>
      </c>
      <c r="L257" s="15" t="str">
        <f t="shared" si="20"/>
        <v/>
      </c>
      <c r="M257" s="15" t="str">
        <f t="shared" si="21"/>
        <v/>
      </c>
    </row>
    <row r="258" spans="2:13">
      <c r="B258" s="86">
        <v>1002121</v>
      </c>
      <c r="C258" s="90"/>
      <c r="D258" s="91"/>
      <c r="E258" s="91"/>
      <c r="F258" s="90"/>
      <c r="G258" s="90"/>
      <c r="H258" s="51"/>
      <c r="I258" s="51"/>
      <c r="J258" s="15" t="str">
        <f t="shared" si="22"/>
        <v/>
      </c>
      <c r="K258" s="15" t="str">
        <f t="shared" si="19"/>
        <v/>
      </c>
      <c r="L258" s="15" t="str">
        <f t="shared" si="20"/>
        <v/>
      </c>
      <c r="M258" s="15" t="str">
        <f t="shared" si="21"/>
        <v/>
      </c>
    </row>
    <row r="259" spans="2:13">
      <c r="B259" s="86">
        <v>1002122</v>
      </c>
      <c r="C259" s="90"/>
      <c r="D259" s="91"/>
      <c r="E259" s="91"/>
      <c r="F259" s="90"/>
      <c r="G259" s="90"/>
      <c r="H259" s="51"/>
      <c r="I259" s="51"/>
      <c r="J259" s="15" t="str">
        <f t="shared" si="22"/>
        <v/>
      </c>
      <c r="K259" s="15" t="str">
        <f t="shared" si="19"/>
        <v/>
      </c>
      <c r="L259" s="15" t="str">
        <f t="shared" si="20"/>
        <v/>
      </c>
      <c r="M259" s="15" t="str">
        <f t="shared" si="21"/>
        <v/>
      </c>
    </row>
    <row r="260" spans="2:13">
      <c r="B260" s="86">
        <v>1002123</v>
      </c>
      <c r="C260" s="90"/>
      <c r="D260" s="91"/>
      <c r="E260" s="91"/>
      <c r="F260" s="90"/>
      <c r="G260" s="90"/>
      <c r="H260" s="51"/>
      <c r="I260" s="51"/>
      <c r="J260" s="15" t="str">
        <f t="shared" si="22"/>
        <v/>
      </c>
      <c r="K260" s="15" t="str">
        <f t="shared" si="19"/>
        <v/>
      </c>
      <c r="L260" s="15" t="str">
        <f t="shared" si="20"/>
        <v/>
      </c>
      <c r="M260" s="15" t="str">
        <f t="shared" si="21"/>
        <v/>
      </c>
    </row>
    <row r="261" spans="2:13">
      <c r="B261" s="86">
        <v>1002124</v>
      </c>
      <c r="C261" s="90"/>
      <c r="D261" s="91"/>
      <c r="E261" s="91"/>
      <c r="F261" s="90"/>
      <c r="G261" s="90"/>
      <c r="H261" s="51"/>
      <c r="I261" s="51"/>
      <c r="J261" s="15" t="str">
        <f t="shared" si="22"/>
        <v/>
      </c>
      <c r="K261" s="15" t="str">
        <f t="shared" si="19"/>
        <v/>
      </c>
      <c r="L261" s="15" t="str">
        <f t="shared" si="20"/>
        <v/>
      </c>
      <c r="M261" s="15" t="str">
        <f t="shared" si="21"/>
        <v/>
      </c>
    </row>
    <row r="262" spans="2:13">
      <c r="B262" s="86">
        <v>1002125</v>
      </c>
      <c r="C262" s="90"/>
      <c r="D262" s="91"/>
      <c r="E262" s="91"/>
      <c r="F262" s="90"/>
      <c r="G262" s="90"/>
      <c r="H262" s="51"/>
      <c r="I262" s="51"/>
      <c r="J262" s="15" t="str">
        <f t="shared" si="22"/>
        <v/>
      </c>
      <c r="K262" s="15" t="str">
        <f t="shared" si="19"/>
        <v/>
      </c>
      <c r="L262" s="15" t="str">
        <f t="shared" si="20"/>
        <v/>
      </c>
      <c r="M262" s="15" t="str">
        <f t="shared" si="21"/>
        <v/>
      </c>
    </row>
    <row r="263" spans="2:13">
      <c r="B263" s="86">
        <v>1002211</v>
      </c>
      <c r="C263" s="58" t="s">
        <v>2575</v>
      </c>
      <c r="D263" s="58">
        <v>2</v>
      </c>
      <c r="E263" s="73" t="s">
        <v>1874</v>
      </c>
      <c r="G263" s="15">
        <v>3</v>
      </c>
      <c r="H263" s="51"/>
      <c r="I263" s="51"/>
      <c r="J263" s="15" t="str">
        <f t="shared" si="22"/>
        <v/>
      </c>
      <c r="K263" s="15" t="str">
        <f t="shared" si="19"/>
        <v/>
      </c>
      <c r="L263" s="15" t="str">
        <f t="shared" si="20"/>
        <v/>
      </c>
      <c r="M263" s="15" t="str">
        <f t="shared" si="21"/>
        <v/>
      </c>
    </row>
    <row r="264" spans="2:13">
      <c r="B264" s="86">
        <v>1002212</v>
      </c>
      <c r="C264" s="58" t="s">
        <v>2575</v>
      </c>
      <c r="D264" s="58">
        <v>2</v>
      </c>
      <c r="E264" s="73" t="s">
        <v>1875</v>
      </c>
      <c r="G264" s="15">
        <v>3</v>
      </c>
      <c r="H264" s="51"/>
      <c r="I264" s="51"/>
      <c r="J264" s="15" t="str">
        <f t="shared" si="22"/>
        <v/>
      </c>
      <c r="K264" s="15" t="str">
        <f t="shared" si="19"/>
        <v/>
      </c>
      <c r="L264" s="15" t="str">
        <f t="shared" si="20"/>
        <v/>
      </c>
      <c r="M264" s="15" t="str">
        <f t="shared" si="21"/>
        <v/>
      </c>
    </row>
    <row r="265" spans="2:13">
      <c r="B265" s="86">
        <v>1002213</v>
      </c>
      <c r="C265" s="58" t="s">
        <v>2575</v>
      </c>
      <c r="D265" s="58">
        <v>2</v>
      </c>
      <c r="E265" s="73" t="s">
        <v>1876</v>
      </c>
      <c r="G265" s="15">
        <v>3</v>
      </c>
      <c r="H265" s="51"/>
      <c r="I265" s="51"/>
      <c r="J265" s="15" t="str">
        <f t="shared" si="22"/>
        <v/>
      </c>
      <c r="K265" s="15" t="str">
        <f t="shared" si="19"/>
        <v/>
      </c>
      <c r="L265" s="15" t="str">
        <f t="shared" si="20"/>
        <v/>
      </c>
      <c r="M265" s="15" t="str">
        <f t="shared" si="21"/>
        <v/>
      </c>
    </row>
    <row r="266" spans="2:13">
      <c r="B266" s="86">
        <v>1002214</v>
      </c>
      <c r="C266" s="58" t="s">
        <v>2575</v>
      </c>
      <c r="D266" s="58">
        <v>2</v>
      </c>
      <c r="E266" s="73" t="s">
        <v>1877</v>
      </c>
      <c r="G266" s="15">
        <v>3</v>
      </c>
      <c r="H266" s="51"/>
      <c r="I266" s="51"/>
      <c r="J266" s="15" t="str">
        <f t="shared" si="22"/>
        <v/>
      </c>
      <c r="K266" s="15" t="str">
        <f t="shared" si="19"/>
        <v/>
      </c>
      <c r="L266" s="15" t="str">
        <f t="shared" si="20"/>
        <v/>
      </c>
      <c r="M266" s="15" t="str">
        <f t="shared" si="21"/>
        <v/>
      </c>
    </row>
    <row r="267" spans="2:13">
      <c r="B267" s="86">
        <v>1002215</v>
      </c>
      <c r="C267" s="58" t="s">
        <v>2575</v>
      </c>
      <c r="D267" s="58">
        <v>2</v>
      </c>
      <c r="E267" s="73" t="s">
        <v>1878</v>
      </c>
      <c r="G267" s="15">
        <v>3</v>
      </c>
      <c r="H267" s="51"/>
      <c r="I267" s="51"/>
      <c r="J267" s="15" t="str">
        <f t="shared" si="22"/>
        <v/>
      </c>
      <c r="K267" s="15" t="str">
        <f t="shared" si="19"/>
        <v/>
      </c>
      <c r="L267" s="15" t="str">
        <f t="shared" si="20"/>
        <v/>
      </c>
      <c r="M267" s="15" t="str">
        <f t="shared" si="21"/>
        <v/>
      </c>
    </row>
    <row r="268" spans="2:13">
      <c r="B268" s="86">
        <v>1002221</v>
      </c>
      <c r="C268" s="90"/>
      <c r="D268" s="91"/>
      <c r="E268" s="91"/>
      <c r="F268" s="90"/>
      <c r="G268" s="90"/>
      <c r="H268" s="51"/>
      <c r="I268" s="51"/>
      <c r="J268" s="15" t="str">
        <f t="shared" si="22"/>
        <v/>
      </c>
      <c r="K268" s="15" t="str">
        <f t="shared" si="19"/>
        <v/>
      </c>
      <c r="L268" s="15" t="str">
        <f t="shared" si="20"/>
        <v/>
      </c>
      <c r="M268" s="15" t="str">
        <f t="shared" si="21"/>
        <v/>
      </c>
    </row>
    <row r="269" spans="2:13">
      <c r="B269" s="86">
        <v>1002222</v>
      </c>
      <c r="C269" s="90"/>
      <c r="D269" s="91"/>
      <c r="E269" s="91"/>
      <c r="F269" s="90"/>
      <c r="G269" s="90"/>
      <c r="H269" s="51"/>
      <c r="I269" s="51"/>
      <c r="J269" s="15" t="str">
        <f t="shared" si="22"/>
        <v/>
      </c>
      <c r="K269" s="15" t="str">
        <f t="shared" si="19"/>
        <v/>
      </c>
      <c r="L269" s="15" t="str">
        <f t="shared" si="20"/>
        <v/>
      </c>
      <c r="M269" s="15" t="str">
        <f t="shared" si="21"/>
        <v/>
      </c>
    </row>
    <row r="270" spans="2:13">
      <c r="B270" s="86">
        <v>1002223</v>
      </c>
      <c r="C270" s="90"/>
      <c r="D270" s="91"/>
      <c r="E270" s="91"/>
      <c r="F270" s="90"/>
      <c r="G270" s="90"/>
      <c r="H270" s="51"/>
      <c r="I270" s="51"/>
      <c r="J270" s="15" t="str">
        <f t="shared" si="22"/>
        <v/>
      </c>
      <c r="K270" s="15" t="str">
        <f t="shared" si="19"/>
        <v/>
      </c>
      <c r="L270" s="15" t="str">
        <f t="shared" si="20"/>
        <v/>
      </c>
      <c r="M270" s="15" t="str">
        <f t="shared" si="21"/>
        <v/>
      </c>
    </row>
    <row r="271" spans="2:13">
      <c r="B271" s="86">
        <v>1002224</v>
      </c>
      <c r="C271" s="90"/>
      <c r="D271" s="91"/>
      <c r="E271" s="91"/>
      <c r="F271" s="90"/>
      <c r="G271" s="90"/>
      <c r="H271" s="51"/>
      <c r="I271" s="51"/>
      <c r="J271" s="15" t="str">
        <f t="shared" si="22"/>
        <v/>
      </c>
      <c r="K271" s="15" t="str">
        <f t="shared" si="19"/>
        <v/>
      </c>
      <c r="L271" s="15" t="str">
        <f t="shared" si="20"/>
        <v/>
      </c>
      <c r="M271" s="15" t="str">
        <f t="shared" si="21"/>
        <v/>
      </c>
    </row>
    <row r="272" spans="2:13">
      <c r="B272" s="86">
        <v>1002225</v>
      </c>
      <c r="C272" s="90"/>
      <c r="D272" s="91"/>
      <c r="E272" s="91"/>
      <c r="F272" s="90"/>
      <c r="G272" s="90"/>
      <c r="H272" s="51"/>
      <c r="I272" s="51"/>
      <c r="J272" s="15" t="str">
        <f t="shared" si="22"/>
        <v/>
      </c>
      <c r="K272" s="15" t="str">
        <f t="shared" si="19"/>
        <v/>
      </c>
      <c r="L272" s="15" t="str">
        <f t="shared" si="20"/>
        <v/>
      </c>
      <c r="M272" s="15" t="str">
        <f t="shared" si="21"/>
        <v/>
      </c>
    </row>
    <row r="273" spans="2:13">
      <c r="B273" s="86">
        <v>1002311</v>
      </c>
      <c r="C273" s="73" t="s">
        <v>2615</v>
      </c>
      <c r="D273" s="66" t="s">
        <v>83</v>
      </c>
      <c r="E273" s="73" t="s">
        <v>1817</v>
      </c>
      <c r="G273" s="15">
        <v>3</v>
      </c>
      <c r="H273" s="51"/>
      <c r="I273" s="51"/>
      <c r="J273" s="15" t="str">
        <f t="shared" si="22"/>
        <v/>
      </c>
      <c r="K273" s="15" t="str">
        <f t="shared" si="19"/>
        <v/>
      </c>
      <c r="L273" s="15" t="str">
        <f t="shared" si="20"/>
        <v/>
      </c>
      <c r="M273" s="15" t="str">
        <f t="shared" si="21"/>
        <v/>
      </c>
    </row>
    <row r="274" spans="2:13">
      <c r="B274" s="86">
        <v>1002312</v>
      </c>
      <c r="C274" s="73" t="s">
        <v>2615</v>
      </c>
      <c r="D274" s="66" t="s">
        <v>83</v>
      </c>
      <c r="E274" s="73" t="s">
        <v>1818</v>
      </c>
      <c r="G274" s="15">
        <v>3</v>
      </c>
      <c r="H274" s="51"/>
      <c r="I274" s="51"/>
      <c r="J274" s="15" t="str">
        <f t="shared" si="22"/>
        <v/>
      </c>
      <c r="K274" s="15" t="str">
        <f t="shared" si="19"/>
        <v/>
      </c>
      <c r="L274" s="15" t="str">
        <f t="shared" si="20"/>
        <v/>
      </c>
      <c r="M274" s="15" t="str">
        <f t="shared" si="21"/>
        <v/>
      </c>
    </row>
    <row r="275" spans="2:13">
      <c r="B275" s="86">
        <v>1002313</v>
      </c>
      <c r="C275" s="73" t="s">
        <v>2615</v>
      </c>
      <c r="D275" s="66" t="s">
        <v>83</v>
      </c>
      <c r="E275" s="73" t="s">
        <v>1819</v>
      </c>
      <c r="G275" s="15">
        <v>3</v>
      </c>
      <c r="H275" s="51"/>
      <c r="I275" s="51"/>
      <c r="J275" s="15" t="str">
        <f t="shared" si="22"/>
        <v/>
      </c>
      <c r="K275" s="15" t="str">
        <f t="shared" si="19"/>
        <v/>
      </c>
      <c r="L275" s="15" t="str">
        <f t="shared" si="20"/>
        <v/>
      </c>
      <c r="M275" s="15" t="str">
        <f t="shared" si="21"/>
        <v/>
      </c>
    </row>
    <row r="276" spans="2:13">
      <c r="B276" s="86">
        <v>1002314</v>
      </c>
      <c r="C276" s="73" t="s">
        <v>2615</v>
      </c>
      <c r="D276" s="66" t="s">
        <v>83</v>
      </c>
      <c r="E276" s="73" t="s">
        <v>1820</v>
      </c>
      <c r="G276" s="15">
        <v>3</v>
      </c>
      <c r="H276" s="51"/>
      <c r="I276" s="51"/>
      <c r="J276" s="15" t="str">
        <f t="shared" si="22"/>
        <v/>
      </c>
      <c r="K276" s="15" t="str">
        <f t="shared" si="19"/>
        <v/>
      </c>
      <c r="L276" s="15" t="str">
        <f t="shared" si="20"/>
        <v/>
      </c>
      <c r="M276" s="15" t="str">
        <f t="shared" si="21"/>
        <v/>
      </c>
    </row>
    <row r="277" spans="2:13">
      <c r="B277" s="86">
        <v>1002315</v>
      </c>
      <c r="C277" s="73" t="s">
        <v>2615</v>
      </c>
      <c r="D277" s="66" t="s">
        <v>83</v>
      </c>
      <c r="E277" s="73" t="s">
        <v>1821</v>
      </c>
      <c r="G277" s="15">
        <v>3</v>
      </c>
      <c r="H277" s="51"/>
      <c r="I277" s="51"/>
      <c r="J277" s="15" t="str">
        <f t="shared" si="22"/>
        <v/>
      </c>
      <c r="K277" s="15" t="str">
        <f t="shared" si="19"/>
        <v/>
      </c>
      <c r="L277" s="15" t="str">
        <f t="shared" si="20"/>
        <v/>
      </c>
      <c r="M277" s="15" t="str">
        <f t="shared" si="21"/>
        <v/>
      </c>
    </row>
    <row r="278" spans="2:13">
      <c r="B278" s="86">
        <v>1002321</v>
      </c>
      <c r="H278" s="51"/>
      <c r="I278" s="51"/>
      <c r="J278" s="15" t="str">
        <f t="shared" si="22"/>
        <v/>
      </c>
      <c r="K278" s="15" t="str">
        <f t="shared" si="19"/>
        <v/>
      </c>
      <c r="L278" s="15" t="str">
        <f t="shared" si="20"/>
        <v/>
      </c>
      <c r="M278" s="15" t="str">
        <f t="shared" si="21"/>
        <v/>
      </c>
    </row>
    <row r="279" spans="2:13">
      <c r="B279" s="86">
        <v>1002322</v>
      </c>
      <c r="H279" s="51"/>
      <c r="I279" s="51"/>
      <c r="J279" s="15" t="str">
        <f t="shared" si="22"/>
        <v/>
      </c>
      <c r="K279" s="15" t="str">
        <f t="shared" si="19"/>
        <v/>
      </c>
      <c r="L279" s="15" t="str">
        <f t="shared" si="20"/>
        <v/>
      </c>
      <c r="M279" s="15" t="str">
        <f t="shared" si="21"/>
        <v/>
      </c>
    </row>
    <row r="280" spans="2:13">
      <c r="B280" s="86">
        <v>1002323</v>
      </c>
      <c r="H280" s="51"/>
      <c r="I280" s="51"/>
      <c r="J280" s="15" t="str">
        <f t="shared" si="22"/>
        <v/>
      </c>
      <c r="K280" s="15" t="str">
        <f t="shared" si="19"/>
        <v/>
      </c>
      <c r="L280" s="15" t="str">
        <f t="shared" si="20"/>
        <v/>
      </c>
      <c r="M280" s="15" t="str">
        <f t="shared" si="21"/>
        <v/>
      </c>
    </row>
    <row r="281" spans="2:13">
      <c r="B281" s="86">
        <v>1002324</v>
      </c>
      <c r="H281" s="51"/>
      <c r="I281" s="51"/>
      <c r="J281" s="15" t="str">
        <f t="shared" si="22"/>
        <v/>
      </c>
      <c r="K281" s="15" t="str">
        <f t="shared" si="19"/>
        <v/>
      </c>
      <c r="L281" s="15" t="str">
        <f t="shared" si="20"/>
        <v/>
      </c>
      <c r="M281" s="15" t="str">
        <f t="shared" si="21"/>
        <v/>
      </c>
    </row>
    <row r="282" spans="2:13">
      <c r="B282" s="86">
        <v>1002325</v>
      </c>
      <c r="H282" s="51"/>
      <c r="I282" s="51"/>
      <c r="J282" s="15" t="str">
        <f t="shared" si="22"/>
        <v/>
      </c>
      <c r="K282" s="15" t="str">
        <f t="shared" si="19"/>
        <v/>
      </c>
      <c r="L282" s="15" t="str">
        <f t="shared" si="20"/>
        <v/>
      </c>
      <c r="M282" s="15" t="str">
        <f t="shared" si="21"/>
        <v/>
      </c>
    </row>
    <row r="283" spans="2:13">
      <c r="B283" s="86">
        <v>1002411</v>
      </c>
      <c r="C283" s="58" t="s">
        <v>2642</v>
      </c>
      <c r="D283" s="15" t="s">
        <v>24</v>
      </c>
      <c r="E283" s="58" t="s">
        <v>1972</v>
      </c>
      <c r="G283" s="15">
        <v>3</v>
      </c>
      <c r="H283" s="51"/>
      <c r="I283" s="51"/>
      <c r="J283" s="15" t="str">
        <f t="shared" ref="J283:J300" si="23">IF(H283=I283,"","错")</f>
        <v/>
      </c>
      <c r="K283" s="15" t="str">
        <f t="shared" si="19"/>
        <v/>
      </c>
      <c r="L283" s="15" t="str">
        <f t="shared" si="20"/>
        <v/>
      </c>
      <c r="M283" s="15" t="str">
        <f t="shared" si="21"/>
        <v/>
      </c>
    </row>
    <row r="284" spans="2:13">
      <c r="B284" s="86">
        <v>1002412</v>
      </c>
      <c r="C284" s="58" t="s">
        <v>2642</v>
      </c>
      <c r="D284" s="15" t="s">
        <v>24</v>
      </c>
      <c r="E284" s="58" t="s">
        <v>1973</v>
      </c>
      <c r="G284" s="15">
        <v>3</v>
      </c>
      <c r="H284" s="51"/>
      <c r="I284" s="51"/>
      <c r="J284" s="15" t="str">
        <f t="shared" si="23"/>
        <v/>
      </c>
      <c r="K284" s="15" t="str">
        <f t="shared" si="19"/>
        <v/>
      </c>
      <c r="L284" s="15" t="str">
        <f t="shared" si="20"/>
        <v/>
      </c>
      <c r="M284" s="15" t="str">
        <f t="shared" si="21"/>
        <v/>
      </c>
    </row>
    <row r="285" spans="2:13">
      <c r="B285" s="86">
        <v>1002413</v>
      </c>
      <c r="C285" s="58" t="s">
        <v>2642</v>
      </c>
      <c r="D285" s="15" t="s">
        <v>24</v>
      </c>
      <c r="E285" s="58" t="s">
        <v>1974</v>
      </c>
      <c r="G285" s="15">
        <v>3</v>
      </c>
      <c r="H285" s="51"/>
      <c r="I285" s="51"/>
      <c r="J285" s="15" t="str">
        <f t="shared" si="23"/>
        <v/>
      </c>
      <c r="K285" s="15" t="str">
        <f t="shared" si="19"/>
        <v/>
      </c>
      <c r="L285" s="15" t="str">
        <f t="shared" si="20"/>
        <v/>
      </c>
      <c r="M285" s="15" t="str">
        <f t="shared" si="21"/>
        <v/>
      </c>
    </row>
    <row r="286" spans="2:13">
      <c r="B286" s="86">
        <v>1002414</v>
      </c>
      <c r="H286" s="51"/>
      <c r="I286" s="51"/>
      <c r="J286" s="15" t="str">
        <f t="shared" si="23"/>
        <v/>
      </c>
      <c r="K286" s="15" t="str">
        <f t="shared" si="19"/>
        <v/>
      </c>
      <c r="L286" s="15" t="str">
        <f t="shared" si="20"/>
        <v/>
      </c>
      <c r="M286" s="15" t="str">
        <f t="shared" si="21"/>
        <v/>
      </c>
    </row>
    <row r="287" spans="2:13">
      <c r="B287" s="86">
        <v>1002415</v>
      </c>
      <c r="H287" s="51"/>
      <c r="I287" s="51"/>
      <c r="J287" s="15" t="str">
        <f t="shared" si="23"/>
        <v/>
      </c>
      <c r="K287" s="15" t="str">
        <f t="shared" si="19"/>
        <v/>
      </c>
      <c r="L287" s="15" t="str">
        <f t="shared" si="20"/>
        <v/>
      </c>
      <c r="M287" s="15" t="str">
        <f t="shared" si="21"/>
        <v/>
      </c>
    </row>
    <row r="288" spans="2:13">
      <c r="B288" s="86">
        <v>1002421</v>
      </c>
      <c r="C288" s="58" t="s">
        <v>2623</v>
      </c>
      <c r="D288" s="58" t="s">
        <v>1391</v>
      </c>
      <c r="E288" s="58" t="s">
        <v>1975</v>
      </c>
      <c r="F288" s="15">
        <v>85000</v>
      </c>
      <c r="G288" s="15">
        <v>3</v>
      </c>
      <c r="H288" s="51"/>
      <c r="I288" s="51"/>
      <c r="J288" s="15" t="str">
        <f t="shared" si="23"/>
        <v/>
      </c>
      <c r="K288" s="15" t="str">
        <f t="shared" si="19"/>
        <v/>
      </c>
      <c r="L288" s="15" t="str">
        <f t="shared" si="20"/>
        <v/>
      </c>
      <c r="M288" s="15" t="str">
        <f t="shared" si="21"/>
        <v/>
      </c>
    </row>
    <row r="289" spans="2:13">
      <c r="B289" s="86">
        <v>1002422</v>
      </c>
      <c r="C289" s="58" t="s">
        <v>2623</v>
      </c>
      <c r="D289" s="58" t="s">
        <v>1391</v>
      </c>
      <c r="E289" s="58" t="s">
        <v>1976</v>
      </c>
      <c r="F289" s="15">
        <v>85000</v>
      </c>
      <c r="G289" s="15">
        <v>3</v>
      </c>
      <c r="H289" s="51"/>
      <c r="I289" s="51"/>
      <c r="J289" s="15" t="str">
        <f t="shared" si="23"/>
        <v/>
      </c>
      <c r="K289" s="15" t="str">
        <f t="shared" si="19"/>
        <v/>
      </c>
      <c r="L289" s="15" t="str">
        <f t="shared" si="20"/>
        <v/>
      </c>
      <c r="M289" s="15" t="str">
        <f t="shared" si="21"/>
        <v/>
      </c>
    </row>
    <row r="290" spans="2:13">
      <c r="B290" s="86">
        <v>1002423</v>
      </c>
      <c r="C290" s="58" t="s">
        <v>2623</v>
      </c>
      <c r="D290" s="58" t="s">
        <v>1391</v>
      </c>
      <c r="E290" s="58" t="s">
        <v>1977</v>
      </c>
      <c r="F290" s="15">
        <v>85000</v>
      </c>
      <c r="G290" s="15">
        <v>3</v>
      </c>
      <c r="H290" s="51"/>
      <c r="I290" s="51"/>
      <c r="J290" s="15" t="str">
        <f t="shared" si="23"/>
        <v/>
      </c>
      <c r="K290" s="15" t="str">
        <f t="shared" si="19"/>
        <v/>
      </c>
      <c r="L290" s="15" t="str">
        <f t="shared" si="20"/>
        <v/>
      </c>
      <c r="M290" s="15" t="str">
        <f t="shared" si="21"/>
        <v/>
      </c>
    </row>
    <row r="291" spans="2:13">
      <c r="B291" s="86">
        <v>1002424</v>
      </c>
      <c r="H291" s="51"/>
      <c r="I291" s="51"/>
      <c r="J291" s="15" t="str">
        <f t="shared" si="23"/>
        <v/>
      </c>
      <c r="K291" s="15" t="str">
        <f t="shared" si="19"/>
        <v/>
      </c>
      <c r="L291" s="15" t="str">
        <f t="shared" si="20"/>
        <v/>
      </c>
      <c r="M291" s="15" t="str">
        <f t="shared" si="21"/>
        <v/>
      </c>
    </row>
    <row r="292" spans="2:13">
      <c r="B292" s="86">
        <v>1002425</v>
      </c>
      <c r="H292" s="51"/>
      <c r="I292" s="51"/>
      <c r="J292" s="15" t="str">
        <f t="shared" si="23"/>
        <v/>
      </c>
      <c r="K292" s="15" t="str">
        <f t="shared" si="19"/>
        <v/>
      </c>
      <c r="L292" s="15" t="str">
        <f t="shared" si="20"/>
        <v/>
      </c>
      <c r="M292" s="15" t="str">
        <f t="shared" si="21"/>
        <v/>
      </c>
    </row>
    <row r="293" spans="2:13">
      <c r="B293" s="86">
        <v>1002511</v>
      </c>
      <c r="C293" s="58" t="s">
        <v>2615</v>
      </c>
      <c r="D293" s="58" t="s">
        <v>1581</v>
      </c>
      <c r="E293" s="58" t="s">
        <v>1978</v>
      </c>
      <c r="G293" s="15">
        <v>3</v>
      </c>
      <c r="H293" s="65"/>
      <c r="I293" s="51"/>
      <c r="J293" s="15" t="str">
        <f t="shared" si="23"/>
        <v/>
      </c>
      <c r="K293" s="15" t="str">
        <f t="shared" si="19"/>
        <v/>
      </c>
      <c r="L293" s="15" t="str">
        <f t="shared" si="20"/>
        <v/>
      </c>
      <c r="M293" s="15" t="str">
        <f t="shared" si="21"/>
        <v/>
      </c>
    </row>
    <row r="294" spans="2:13">
      <c r="B294" s="86">
        <v>1002512</v>
      </c>
      <c r="C294" s="58" t="s">
        <v>2615</v>
      </c>
      <c r="D294" s="58" t="s">
        <v>1581</v>
      </c>
      <c r="E294" s="58" t="s">
        <v>1979</v>
      </c>
      <c r="G294" s="15">
        <v>3</v>
      </c>
      <c r="H294" s="51"/>
      <c r="I294" s="51"/>
      <c r="J294" s="15" t="str">
        <f t="shared" si="23"/>
        <v/>
      </c>
      <c r="K294" s="15" t="str">
        <f t="shared" si="19"/>
        <v/>
      </c>
      <c r="L294" s="15" t="str">
        <f t="shared" si="20"/>
        <v/>
      </c>
      <c r="M294" s="15" t="str">
        <f t="shared" si="21"/>
        <v/>
      </c>
    </row>
    <row r="295" spans="2:13">
      <c r="B295" s="86">
        <v>1002513</v>
      </c>
      <c r="C295" s="58" t="s">
        <v>2615</v>
      </c>
      <c r="D295" s="58" t="s">
        <v>1581</v>
      </c>
      <c r="E295" s="58" t="s">
        <v>1980</v>
      </c>
      <c r="G295" s="15">
        <v>3</v>
      </c>
      <c r="H295" s="51"/>
      <c r="I295" s="51"/>
      <c r="J295" s="15" t="str">
        <f t="shared" si="23"/>
        <v/>
      </c>
      <c r="K295" s="15" t="str">
        <f t="shared" si="19"/>
        <v/>
      </c>
      <c r="L295" s="15" t="str">
        <f t="shared" si="20"/>
        <v/>
      </c>
      <c r="M295" s="15" t="str">
        <f t="shared" si="21"/>
        <v/>
      </c>
    </row>
    <row r="296" spans="2:13">
      <c r="B296" s="86">
        <v>1002514</v>
      </c>
      <c r="C296" s="66"/>
      <c r="D296" s="66"/>
      <c r="E296" s="66"/>
      <c r="H296" s="51"/>
      <c r="I296" s="51"/>
      <c r="J296" s="15" t="str">
        <f t="shared" si="23"/>
        <v/>
      </c>
      <c r="K296" s="15" t="str">
        <f t="shared" si="19"/>
        <v/>
      </c>
      <c r="L296" s="15" t="str">
        <f t="shared" si="20"/>
        <v/>
      </c>
      <c r="M296" s="15" t="str">
        <f t="shared" si="21"/>
        <v/>
      </c>
    </row>
    <row r="297" spans="2:13">
      <c r="B297" s="86">
        <v>1002515</v>
      </c>
      <c r="C297" s="66"/>
      <c r="D297" s="66"/>
      <c r="E297" s="66"/>
      <c r="H297" s="51"/>
      <c r="I297" s="51"/>
      <c r="J297" s="15" t="str">
        <f t="shared" si="23"/>
        <v/>
      </c>
      <c r="K297" s="15" t="str">
        <f t="shared" si="19"/>
        <v/>
      </c>
      <c r="L297" s="15" t="str">
        <f t="shared" si="20"/>
        <v/>
      </c>
      <c r="M297" s="15" t="str">
        <f t="shared" si="21"/>
        <v/>
      </c>
    </row>
    <row r="298" spans="2:13">
      <c r="B298" s="86">
        <v>1002521</v>
      </c>
      <c r="C298" s="66"/>
      <c r="D298" s="66"/>
      <c r="E298" s="73"/>
      <c r="H298" s="51"/>
      <c r="I298" s="51"/>
      <c r="J298" s="15" t="str">
        <f t="shared" si="23"/>
        <v/>
      </c>
      <c r="K298" s="15" t="str">
        <f t="shared" si="19"/>
        <v/>
      </c>
      <c r="L298" s="15" t="str">
        <f t="shared" si="20"/>
        <v/>
      </c>
      <c r="M298" s="15" t="str">
        <f t="shared" si="21"/>
        <v/>
      </c>
    </row>
    <row r="299" spans="2:13">
      <c r="B299" s="86">
        <v>1002522</v>
      </c>
      <c r="C299" s="66"/>
      <c r="D299" s="66"/>
      <c r="E299" s="66"/>
      <c r="H299" s="51"/>
      <c r="I299" s="51"/>
      <c r="J299" s="15" t="str">
        <f t="shared" si="23"/>
        <v/>
      </c>
      <c r="K299" s="15" t="str">
        <f t="shared" si="19"/>
        <v/>
      </c>
      <c r="L299" s="15" t="str">
        <f t="shared" si="20"/>
        <v/>
      </c>
      <c r="M299" s="15" t="str">
        <f t="shared" si="21"/>
        <v/>
      </c>
    </row>
    <row r="300" spans="2:13">
      <c r="B300" s="86">
        <v>1002523</v>
      </c>
      <c r="C300" s="66"/>
      <c r="D300" s="66"/>
      <c r="E300" s="66"/>
      <c r="H300" s="51"/>
      <c r="I300" s="51"/>
      <c r="J300" s="15" t="str">
        <f t="shared" si="23"/>
        <v/>
      </c>
      <c r="K300" s="15" t="str">
        <f t="shared" si="19"/>
        <v/>
      </c>
      <c r="L300" s="15" t="str">
        <f t="shared" si="20"/>
        <v/>
      </c>
      <c r="M300" s="15" t="str">
        <f t="shared" si="21"/>
        <v/>
      </c>
    </row>
    <row r="301" spans="2:13">
      <c r="B301" s="86">
        <v>1002524</v>
      </c>
      <c r="C301" s="66"/>
      <c r="D301" s="66"/>
      <c r="E301" s="66"/>
      <c r="H301" s="51"/>
      <c r="I301" s="51"/>
      <c r="J301" s="15" t="str">
        <f t="shared" ref="J301:J332" si="24">IF(H301=I301,"","错")</f>
        <v/>
      </c>
      <c r="K301" s="15" t="str">
        <f t="shared" si="19"/>
        <v/>
      </c>
      <c r="L301" s="15" t="str">
        <f t="shared" si="20"/>
        <v/>
      </c>
      <c r="M301" s="15" t="str">
        <f t="shared" si="21"/>
        <v/>
      </c>
    </row>
    <row r="302" spans="2:13">
      <c r="B302" s="86">
        <v>1002525</v>
      </c>
      <c r="C302" s="66"/>
      <c r="D302" s="66"/>
      <c r="E302" s="66"/>
      <c r="H302" s="51"/>
      <c r="I302" s="51"/>
      <c r="J302" s="15" t="str">
        <f t="shared" si="24"/>
        <v/>
      </c>
      <c r="K302" s="15" t="str">
        <f t="shared" si="19"/>
        <v/>
      </c>
      <c r="L302" s="15" t="str">
        <f t="shared" si="20"/>
        <v/>
      </c>
      <c r="M302" s="15" t="str">
        <f t="shared" si="21"/>
        <v/>
      </c>
    </row>
    <row r="303" spans="2:13">
      <c r="B303" s="87">
        <v>1002611</v>
      </c>
      <c r="C303" s="73" t="s">
        <v>2617</v>
      </c>
      <c r="D303" s="73" t="s">
        <v>1981</v>
      </c>
      <c r="E303" s="73" t="s">
        <v>2055</v>
      </c>
      <c r="G303" s="15">
        <v>3</v>
      </c>
      <c r="H303" s="51"/>
      <c r="I303" s="51"/>
      <c r="J303" s="15" t="str">
        <f t="shared" si="24"/>
        <v/>
      </c>
      <c r="K303" s="15" t="str">
        <f t="shared" si="19"/>
        <v/>
      </c>
      <c r="L303" s="15" t="str">
        <f t="shared" si="20"/>
        <v/>
      </c>
      <c r="M303" s="15" t="str">
        <f t="shared" si="21"/>
        <v/>
      </c>
    </row>
    <row r="304" spans="2:13">
      <c r="B304" s="87">
        <v>1002612</v>
      </c>
      <c r="C304" s="73" t="s">
        <v>2617</v>
      </c>
      <c r="D304" s="73" t="s">
        <v>1981</v>
      </c>
      <c r="E304" s="73" t="s">
        <v>1983</v>
      </c>
      <c r="G304" s="15">
        <v>3</v>
      </c>
      <c r="H304" s="51"/>
      <c r="I304" s="51"/>
      <c r="J304" s="15" t="str">
        <f t="shared" si="24"/>
        <v/>
      </c>
      <c r="K304" s="15" t="str">
        <f t="shared" si="19"/>
        <v/>
      </c>
      <c r="L304" s="15" t="str">
        <f t="shared" si="20"/>
        <v/>
      </c>
      <c r="M304" s="15" t="str">
        <f t="shared" si="21"/>
        <v/>
      </c>
    </row>
    <row r="305" spans="2:13">
      <c r="B305" s="87">
        <v>1002613</v>
      </c>
      <c r="C305" s="73" t="s">
        <v>2617</v>
      </c>
      <c r="D305" s="73" t="s">
        <v>1981</v>
      </c>
      <c r="E305" s="73" t="s">
        <v>1984</v>
      </c>
      <c r="G305" s="15">
        <v>3</v>
      </c>
      <c r="H305" s="51"/>
      <c r="I305" s="51"/>
      <c r="J305" s="15" t="str">
        <f t="shared" si="24"/>
        <v/>
      </c>
      <c r="K305" s="15" t="str">
        <f t="shared" si="19"/>
        <v/>
      </c>
      <c r="L305" s="15" t="str">
        <f t="shared" si="20"/>
        <v/>
      </c>
      <c r="M305" s="15" t="str">
        <f t="shared" si="21"/>
        <v/>
      </c>
    </row>
    <row r="306" spans="2:13">
      <c r="B306" s="87">
        <v>1002614</v>
      </c>
      <c r="C306" s="66"/>
      <c r="D306" s="66"/>
      <c r="E306" s="66"/>
      <c r="H306" s="51"/>
      <c r="I306" s="51"/>
      <c r="J306" s="15" t="str">
        <f t="shared" si="24"/>
        <v/>
      </c>
      <c r="K306" s="15" t="str">
        <f t="shared" si="19"/>
        <v/>
      </c>
      <c r="L306" s="15" t="str">
        <f t="shared" si="20"/>
        <v/>
      </c>
      <c r="M306" s="15" t="str">
        <f t="shared" si="21"/>
        <v/>
      </c>
    </row>
    <row r="307" spans="2:13">
      <c r="B307" s="87">
        <v>1002615</v>
      </c>
      <c r="C307" s="66"/>
      <c r="D307" s="66"/>
      <c r="E307" s="66"/>
      <c r="H307" s="51"/>
      <c r="I307" s="51"/>
      <c r="J307" s="15" t="str">
        <f t="shared" si="24"/>
        <v/>
      </c>
      <c r="K307" s="15" t="str">
        <f t="shared" si="19"/>
        <v/>
      </c>
      <c r="L307" s="15" t="str">
        <f t="shared" si="20"/>
        <v/>
      </c>
      <c r="M307" s="15" t="str">
        <f t="shared" si="21"/>
        <v/>
      </c>
    </row>
    <row r="308" spans="2:13">
      <c r="B308" s="87">
        <v>1002621</v>
      </c>
      <c r="C308" s="73" t="s">
        <v>2618</v>
      </c>
      <c r="D308" s="73" t="s">
        <v>1982</v>
      </c>
      <c r="E308" s="73" t="s">
        <v>1987</v>
      </c>
      <c r="F308" s="15">
        <v>85000</v>
      </c>
      <c r="G308" s="15">
        <v>3</v>
      </c>
      <c r="H308" s="51"/>
      <c r="I308" s="51"/>
      <c r="J308" s="15" t="str">
        <f t="shared" si="24"/>
        <v/>
      </c>
      <c r="K308" s="15" t="str">
        <f t="shared" si="19"/>
        <v/>
      </c>
      <c r="L308" s="15" t="str">
        <f t="shared" si="20"/>
        <v/>
      </c>
      <c r="M308" s="15" t="str">
        <f t="shared" si="21"/>
        <v/>
      </c>
    </row>
    <row r="309" spans="2:13">
      <c r="B309" s="86">
        <v>1002622</v>
      </c>
      <c r="C309" s="73" t="s">
        <v>2618</v>
      </c>
      <c r="D309" s="73" t="s">
        <v>1982</v>
      </c>
      <c r="E309" s="73" t="s">
        <v>1986</v>
      </c>
      <c r="F309" s="15">
        <v>85000</v>
      </c>
      <c r="G309" s="15">
        <v>3</v>
      </c>
      <c r="H309" s="51"/>
      <c r="I309" s="51"/>
      <c r="J309" s="15" t="str">
        <f t="shared" si="24"/>
        <v/>
      </c>
      <c r="K309" s="15" t="str">
        <f t="shared" ref="K309:K372" si="25">IF(AND(ISBLANK(C309)=ISBLANK(D309),ISBLANK(D309)=ISBLANK(E309),ISBLANK(E309)=ISBLANK(C309)),"",FALSE)</f>
        <v/>
      </c>
      <c r="L309" s="15" t="str">
        <f t="shared" ref="L309:L372" si="26">IF((LEN(C309)-LEN(SUBSTITUTE(C309,"|","")))=(LEN(D309)-LEN(SUBSTITUTE(D309,"|",""))),"",FALSE)</f>
        <v/>
      </c>
      <c r="M309" s="15" t="str">
        <f t="shared" ref="M309:M372" si="27">IF((LEN(D309)-LEN(SUBSTITUTE(SUBSTITUTE(D309,"|",""),"#","")))=(LEN(E309)-LEN(SUBSTITUTE(E309,"|",""))),"",FALSE)</f>
        <v/>
      </c>
    </row>
    <row r="310" spans="2:13">
      <c r="B310" s="86">
        <v>1002623</v>
      </c>
      <c r="C310" s="73" t="s">
        <v>2618</v>
      </c>
      <c r="D310" s="73" t="s">
        <v>1982</v>
      </c>
      <c r="E310" s="73" t="s">
        <v>1985</v>
      </c>
      <c r="F310" s="15">
        <v>85000</v>
      </c>
      <c r="G310" s="15">
        <v>3</v>
      </c>
      <c r="H310" s="51"/>
      <c r="I310" s="51"/>
      <c r="J310" s="15" t="str">
        <f>IF(H310=I310,"","错")</f>
        <v/>
      </c>
      <c r="K310" s="15" t="str">
        <f t="shared" si="25"/>
        <v/>
      </c>
      <c r="L310" s="15" t="str">
        <f t="shared" si="26"/>
        <v/>
      </c>
      <c r="M310" s="15" t="str">
        <f t="shared" si="27"/>
        <v/>
      </c>
    </row>
    <row r="311" spans="2:13">
      <c r="B311" s="86">
        <v>1002624</v>
      </c>
      <c r="C311" s="66"/>
      <c r="D311" s="66"/>
      <c r="E311" s="66"/>
      <c r="H311" s="51"/>
      <c r="I311" s="51"/>
      <c r="J311" s="15" t="str">
        <f t="shared" si="24"/>
        <v/>
      </c>
      <c r="K311" s="15" t="str">
        <f t="shared" si="25"/>
        <v/>
      </c>
      <c r="L311" s="15" t="str">
        <f t="shared" si="26"/>
        <v/>
      </c>
      <c r="M311" s="15" t="str">
        <f t="shared" si="27"/>
        <v/>
      </c>
    </row>
    <row r="312" spans="2:13">
      <c r="B312" s="86">
        <v>1002625</v>
      </c>
      <c r="C312" s="66"/>
      <c r="D312" s="66"/>
      <c r="E312" s="66"/>
      <c r="H312" s="51"/>
      <c r="I312" s="51"/>
      <c r="J312" s="15" t="str">
        <f t="shared" si="24"/>
        <v/>
      </c>
      <c r="K312" s="15" t="str">
        <f t="shared" si="25"/>
        <v/>
      </c>
      <c r="L312" s="15" t="str">
        <f t="shared" si="26"/>
        <v/>
      </c>
      <c r="M312" s="15" t="str">
        <f t="shared" si="27"/>
        <v/>
      </c>
    </row>
    <row r="313" spans="2:13">
      <c r="B313" s="86">
        <v>1002711</v>
      </c>
      <c r="C313" s="73" t="s">
        <v>2619</v>
      </c>
      <c r="D313" s="73" t="s">
        <v>1590</v>
      </c>
      <c r="E313" s="73" t="s">
        <v>2072</v>
      </c>
      <c r="G313" s="15">
        <v>3</v>
      </c>
      <c r="H313" s="51"/>
      <c r="I313" s="51"/>
      <c r="J313" s="15" t="str">
        <f t="shared" si="24"/>
        <v/>
      </c>
      <c r="K313" s="15" t="str">
        <f t="shared" si="25"/>
        <v/>
      </c>
      <c r="L313" s="15" t="str">
        <f t="shared" si="26"/>
        <v/>
      </c>
      <c r="M313" s="15" t="str">
        <f t="shared" si="27"/>
        <v/>
      </c>
    </row>
    <row r="314" spans="2:13">
      <c r="B314" s="86">
        <v>1002712</v>
      </c>
      <c r="C314" s="73" t="s">
        <v>2619</v>
      </c>
      <c r="D314" s="73" t="s">
        <v>1590</v>
      </c>
      <c r="E314" s="73" t="s">
        <v>1988</v>
      </c>
      <c r="G314" s="15">
        <v>3</v>
      </c>
      <c r="H314" s="51"/>
      <c r="I314" s="51"/>
      <c r="J314" s="15" t="str">
        <f t="shared" si="24"/>
        <v/>
      </c>
      <c r="K314" s="15" t="str">
        <f t="shared" si="25"/>
        <v/>
      </c>
      <c r="L314" s="15" t="str">
        <f t="shared" si="26"/>
        <v/>
      </c>
      <c r="M314" s="15" t="str">
        <f t="shared" si="27"/>
        <v/>
      </c>
    </row>
    <row r="315" spans="2:13">
      <c r="B315" s="86">
        <v>1002713</v>
      </c>
      <c r="C315" s="73" t="s">
        <v>2619</v>
      </c>
      <c r="D315" s="73" t="s">
        <v>1590</v>
      </c>
      <c r="E315" s="73" t="s">
        <v>1989</v>
      </c>
      <c r="G315" s="15">
        <v>3</v>
      </c>
      <c r="H315" s="51"/>
      <c r="I315" s="51"/>
      <c r="J315" s="15" t="str">
        <f t="shared" si="24"/>
        <v/>
      </c>
      <c r="K315" s="15" t="str">
        <f t="shared" si="25"/>
        <v/>
      </c>
      <c r="L315" s="15" t="str">
        <f t="shared" si="26"/>
        <v/>
      </c>
      <c r="M315" s="15" t="str">
        <f t="shared" si="27"/>
        <v/>
      </c>
    </row>
    <row r="316" spans="2:13">
      <c r="B316" s="86">
        <v>1002714</v>
      </c>
      <c r="C316" s="66"/>
      <c r="D316" s="66"/>
      <c r="E316" s="66"/>
      <c r="H316" s="51"/>
      <c r="I316" s="51"/>
      <c r="J316" s="15" t="str">
        <f t="shared" si="24"/>
        <v/>
      </c>
      <c r="K316" s="15" t="str">
        <f t="shared" si="25"/>
        <v/>
      </c>
      <c r="L316" s="15" t="str">
        <f t="shared" si="26"/>
        <v/>
      </c>
      <c r="M316" s="15" t="str">
        <f t="shared" si="27"/>
        <v/>
      </c>
    </row>
    <row r="317" spans="2:13">
      <c r="B317" s="86">
        <v>1002715</v>
      </c>
      <c r="H317" s="51"/>
      <c r="I317" s="51"/>
      <c r="J317" s="15" t="str">
        <f t="shared" si="24"/>
        <v/>
      </c>
      <c r="K317" s="15" t="str">
        <f t="shared" si="25"/>
        <v/>
      </c>
      <c r="L317" s="15" t="str">
        <f t="shared" si="26"/>
        <v/>
      </c>
      <c r="M317" s="15" t="str">
        <f t="shared" si="27"/>
        <v/>
      </c>
    </row>
    <row r="318" spans="2:13">
      <c r="B318" s="86">
        <v>1002721</v>
      </c>
      <c r="D318" s="58"/>
      <c r="E318" s="58"/>
      <c r="H318" s="51"/>
      <c r="I318" s="51"/>
      <c r="J318" s="15" t="str">
        <f t="shared" si="24"/>
        <v/>
      </c>
      <c r="K318" s="15" t="str">
        <f t="shared" si="25"/>
        <v/>
      </c>
      <c r="L318" s="15" t="str">
        <f t="shared" si="26"/>
        <v/>
      </c>
      <c r="M318" s="15" t="str">
        <f t="shared" si="27"/>
        <v/>
      </c>
    </row>
    <row r="319" spans="2:13">
      <c r="B319" s="86">
        <v>1002722</v>
      </c>
      <c r="D319" s="58"/>
      <c r="E319" s="58"/>
      <c r="H319" s="51"/>
      <c r="I319" s="51"/>
      <c r="J319" s="15" t="str">
        <f t="shared" si="24"/>
        <v/>
      </c>
      <c r="K319" s="15" t="str">
        <f t="shared" si="25"/>
        <v/>
      </c>
      <c r="L319" s="15" t="str">
        <f t="shared" si="26"/>
        <v/>
      </c>
      <c r="M319" s="15" t="str">
        <f t="shared" si="27"/>
        <v/>
      </c>
    </row>
    <row r="320" spans="2:13">
      <c r="B320" s="86">
        <v>1002723</v>
      </c>
      <c r="D320" s="58"/>
      <c r="E320" s="58"/>
      <c r="H320" s="51"/>
      <c r="I320" s="51"/>
      <c r="J320" s="15" t="str">
        <f t="shared" si="24"/>
        <v/>
      </c>
      <c r="K320" s="15" t="str">
        <f t="shared" si="25"/>
        <v/>
      </c>
      <c r="L320" s="15" t="str">
        <f t="shared" si="26"/>
        <v/>
      </c>
      <c r="M320" s="15" t="str">
        <f t="shared" si="27"/>
        <v/>
      </c>
    </row>
    <row r="321" spans="2:13">
      <c r="B321" s="86">
        <v>1002724</v>
      </c>
      <c r="C321" s="66"/>
      <c r="D321" s="66"/>
      <c r="E321" s="66"/>
      <c r="H321" s="51"/>
      <c r="I321" s="51"/>
      <c r="J321" s="15" t="str">
        <f t="shared" si="24"/>
        <v/>
      </c>
      <c r="K321" s="15" t="str">
        <f t="shared" si="25"/>
        <v/>
      </c>
      <c r="L321" s="15" t="str">
        <f t="shared" si="26"/>
        <v/>
      </c>
      <c r="M321" s="15" t="str">
        <f t="shared" si="27"/>
        <v/>
      </c>
    </row>
    <row r="322" spans="2:13">
      <c r="B322" s="86">
        <v>1002725</v>
      </c>
      <c r="C322" s="66"/>
      <c r="D322" s="66"/>
      <c r="E322" s="66"/>
      <c r="H322" s="51"/>
      <c r="I322" s="51"/>
      <c r="J322" s="15" t="str">
        <f t="shared" si="24"/>
        <v/>
      </c>
      <c r="K322" s="15" t="str">
        <f t="shared" si="25"/>
        <v/>
      </c>
      <c r="L322" s="15" t="str">
        <f t="shared" si="26"/>
        <v/>
      </c>
      <c r="M322" s="15" t="str">
        <f t="shared" si="27"/>
        <v/>
      </c>
    </row>
    <row r="323" spans="2:13">
      <c r="B323" s="86">
        <v>1002811</v>
      </c>
      <c r="C323" s="73" t="s">
        <v>2615</v>
      </c>
      <c r="D323" s="73" t="s">
        <v>1607</v>
      </c>
      <c r="E323" s="73" t="s">
        <v>1990</v>
      </c>
      <c r="G323" s="15">
        <v>3</v>
      </c>
      <c r="H323" s="51"/>
      <c r="I323" s="51"/>
      <c r="J323" s="15" t="str">
        <f t="shared" si="24"/>
        <v/>
      </c>
      <c r="K323" s="15" t="str">
        <f t="shared" si="25"/>
        <v/>
      </c>
      <c r="L323" s="15" t="str">
        <f t="shared" si="26"/>
        <v/>
      </c>
      <c r="M323" s="15" t="str">
        <f t="shared" si="27"/>
        <v/>
      </c>
    </row>
    <row r="324" spans="2:13">
      <c r="B324" s="86">
        <v>1002812</v>
      </c>
      <c r="C324" s="73" t="s">
        <v>2615</v>
      </c>
      <c r="D324" s="73" t="s">
        <v>1607</v>
      </c>
      <c r="E324" s="73" t="s">
        <v>1991</v>
      </c>
      <c r="G324" s="15">
        <v>3</v>
      </c>
      <c r="H324" s="51"/>
      <c r="I324" s="51"/>
      <c r="J324" s="15" t="str">
        <f t="shared" si="24"/>
        <v/>
      </c>
      <c r="K324" s="15" t="str">
        <f t="shared" si="25"/>
        <v/>
      </c>
      <c r="L324" s="15" t="str">
        <f t="shared" si="26"/>
        <v/>
      </c>
      <c r="M324" s="15" t="str">
        <f t="shared" si="27"/>
        <v/>
      </c>
    </row>
    <row r="325" spans="2:13">
      <c r="B325" s="86">
        <v>1002813</v>
      </c>
      <c r="C325" s="73" t="s">
        <v>2615</v>
      </c>
      <c r="D325" s="73" t="s">
        <v>1607</v>
      </c>
      <c r="E325" s="73" t="s">
        <v>1992</v>
      </c>
      <c r="G325" s="15">
        <v>3</v>
      </c>
      <c r="H325" s="51"/>
      <c r="I325" s="51"/>
      <c r="J325" s="15" t="str">
        <f t="shared" si="24"/>
        <v/>
      </c>
      <c r="K325" s="15" t="str">
        <f t="shared" si="25"/>
        <v/>
      </c>
      <c r="L325" s="15" t="str">
        <f t="shared" si="26"/>
        <v/>
      </c>
      <c r="M325" s="15" t="str">
        <f t="shared" si="27"/>
        <v/>
      </c>
    </row>
    <row r="326" spans="2:13">
      <c r="B326" s="86">
        <v>1002814</v>
      </c>
      <c r="C326" s="66"/>
      <c r="D326" s="66"/>
      <c r="E326" s="66"/>
      <c r="H326" s="51"/>
      <c r="I326" s="51"/>
      <c r="J326" s="15" t="str">
        <f t="shared" si="24"/>
        <v/>
      </c>
      <c r="K326" s="15" t="str">
        <f t="shared" si="25"/>
        <v/>
      </c>
      <c r="L326" s="15" t="str">
        <f t="shared" si="26"/>
        <v/>
      </c>
      <c r="M326" s="15" t="str">
        <f t="shared" si="27"/>
        <v/>
      </c>
    </row>
    <row r="327" spans="2:13">
      <c r="B327" s="86">
        <v>1002815</v>
      </c>
      <c r="C327" s="66"/>
      <c r="D327" s="66"/>
      <c r="E327" s="66"/>
      <c r="H327" s="51"/>
      <c r="I327" s="51"/>
      <c r="J327" s="15" t="str">
        <f t="shared" si="24"/>
        <v/>
      </c>
      <c r="K327" s="15" t="str">
        <f t="shared" si="25"/>
        <v/>
      </c>
      <c r="L327" s="15" t="str">
        <f t="shared" si="26"/>
        <v/>
      </c>
      <c r="M327" s="15" t="str">
        <f t="shared" si="27"/>
        <v/>
      </c>
    </row>
    <row r="328" spans="2:13">
      <c r="B328" s="86">
        <v>1002821</v>
      </c>
      <c r="C328" s="73" t="s">
        <v>2642</v>
      </c>
      <c r="D328" s="73" t="s">
        <v>1607</v>
      </c>
      <c r="E328" s="73" t="s">
        <v>1993</v>
      </c>
      <c r="F328" s="15">
        <v>85000</v>
      </c>
      <c r="G328" s="15">
        <v>3</v>
      </c>
      <c r="H328" s="51"/>
      <c r="I328" s="51"/>
      <c r="J328" s="15" t="str">
        <f t="shared" si="24"/>
        <v/>
      </c>
      <c r="K328" s="15" t="str">
        <f t="shared" si="25"/>
        <v/>
      </c>
      <c r="L328" s="15" t="str">
        <f t="shared" si="26"/>
        <v/>
      </c>
      <c r="M328" s="15" t="str">
        <f t="shared" si="27"/>
        <v/>
      </c>
    </row>
    <row r="329" spans="2:13">
      <c r="B329" s="86">
        <v>1002822</v>
      </c>
      <c r="C329" s="73" t="s">
        <v>2642</v>
      </c>
      <c r="D329" s="73" t="s">
        <v>1607</v>
      </c>
      <c r="E329" s="73" t="s">
        <v>1994</v>
      </c>
      <c r="F329" s="15">
        <v>85000</v>
      </c>
      <c r="G329" s="15">
        <v>3</v>
      </c>
      <c r="H329" s="51"/>
      <c r="I329" s="51"/>
      <c r="J329" s="15" t="str">
        <f t="shared" si="24"/>
        <v/>
      </c>
      <c r="K329" s="15" t="str">
        <f t="shared" si="25"/>
        <v/>
      </c>
      <c r="L329" s="15" t="str">
        <f t="shared" si="26"/>
        <v/>
      </c>
      <c r="M329" s="15" t="str">
        <f t="shared" si="27"/>
        <v/>
      </c>
    </row>
    <row r="330" spans="2:13">
      <c r="B330" s="86">
        <v>1002823</v>
      </c>
      <c r="C330" s="73" t="s">
        <v>2642</v>
      </c>
      <c r="D330" s="73" t="s">
        <v>1607</v>
      </c>
      <c r="E330" s="73" t="s">
        <v>1995</v>
      </c>
      <c r="F330" s="15">
        <v>85000</v>
      </c>
      <c r="G330" s="15">
        <v>3</v>
      </c>
      <c r="H330" s="51"/>
      <c r="I330" s="51"/>
      <c r="J330" s="15" t="str">
        <f t="shared" si="24"/>
        <v/>
      </c>
      <c r="K330" s="15" t="str">
        <f t="shared" si="25"/>
        <v/>
      </c>
      <c r="L330" s="15" t="str">
        <f t="shared" si="26"/>
        <v/>
      </c>
      <c r="M330" s="15" t="str">
        <f t="shared" si="27"/>
        <v/>
      </c>
    </row>
    <row r="331" spans="2:13">
      <c r="B331" s="86">
        <v>1002824</v>
      </c>
      <c r="C331" s="66"/>
      <c r="D331" s="66"/>
      <c r="E331" s="66"/>
      <c r="H331" s="51"/>
      <c r="I331" s="51"/>
      <c r="J331" s="15" t="str">
        <f t="shared" si="24"/>
        <v/>
      </c>
      <c r="K331" s="15" t="str">
        <f t="shared" si="25"/>
        <v/>
      </c>
      <c r="L331" s="15" t="str">
        <f t="shared" si="26"/>
        <v/>
      </c>
      <c r="M331" s="15" t="str">
        <f t="shared" si="27"/>
        <v/>
      </c>
    </row>
    <row r="332" spans="2:13">
      <c r="B332" s="86">
        <v>1002825</v>
      </c>
      <c r="C332" s="66"/>
      <c r="D332" s="66"/>
      <c r="E332" s="66"/>
      <c r="H332" s="51"/>
      <c r="I332" s="51"/>
      <c r="J332" s="15" t="str">
        <f t="shared" si="24"/>
        <v/>
      </c>
      <c r="K332" s="15" t="str">
        <f t="shared" si="25"/>
        <v/>
      </c>
      <c r="L332" s="15" t="str">
        <f t="shared" si="26"/>
        <v/>
      </c>
      <c r="M332" s="15" t="str">
        <f t="shared" si="27"/>
        <v/>
      </c>
    </row>
    <row r="333" spans="2:13">
      <c r="B333" s="86">
        <v>1002911</v>
      </c>
      <c r="C333" s="73" t="s">
        <v>2615</v>
      </c>
      <c r="D333" s="73" t="s">
        <v>1592</v>
      </c>
      <c r="E333" s="73" t="s">
        <v>1999</v>
      </c>
      <c r="G333" s="15">
        <v>3</v>
      </c>
      <c r="H333" s="51"/>
      <c r="I333" s="51"/>
      <c r="J333" s="15" t="str">
        <f t="shared" ref="J333:J364" si="28">IF(H333=I333,"","错")</f>
        <v/>
      </c>
      <c r="K333" s="15" t="str">
        <f t="shared" si="25"/>
        <v/>
      </c>
      <c r="L333" s="15" t="str">
        <f t="shared" si="26"/>
        <v/>
      </c>
      <c r="M333" s="15" t="str">
        <f t="shared" si="27"/>
        <v/>
      </c>
    </row>
    <row r="334" spans="2:13">
      <c r="B334" s="86">
        <v>1002912</v>
      </c>
      <c r="C334" s="73" t="s">
        <v>2615</v>
      </c>
      <c r="D334" s="73" t="s">
        <v>1592</v>
      </c>
      <c r="E334" s="73" t="s">
        <v>2000</v>
      </c>
      <c r="G334" s="15">
        <v>3</v>
      </c>
      <c r="H334" s="51"/>
      <c r="I334" s="51"/>
      <c r="J334" s="15" t="str">
        <f t="shared" si="28"/>
        <v/>
      </c>
      <c r="K334" s="15" t="str">
        <f t="shared" si="25"/>
        <v/>
      </c>
      <c r="L334" s="15" t="str">
        <f t="shared" si="26"/>
        <v/>
      </c>
      <c r="M334" s="15" t="str">
        <f t="shared" si="27"/>
        <v/>
      </c>
    </row>
    <row r="335" spans="2:13">
      <c r="B335" s="86">
        <v>1002913</v>
      </c>
      <c r="C335" s="73" t="s">
        <v>2615</v>
      </c>
      <c r="D335" s="73" t="s">
        <v>1592</v>
      </c>
      <c r="E335" s="73" t="s">
        <v>2001</v>
      </c>
      <c r="G335" s="15">
        <v>3</v>
      </c>
      <c r="H335" s="51"/>
      <c r="I335" s="51"/>
      <c r="J335" s="15" t="str">
        <f t="shared" si="28"/>
        <v/>
      </c>
      <c r="K335" s="15" t="str">
        <f t="shared" si="25"/>
        <v/>
      </c>
      <c r="L335" s="15" t="str">
        <f t="shared" si="26"/>
        <v/>
      </c>
      <c r="M335" s="15" t="str">
        <f t="shared" si="27"/>
        <v/>
      </c>
    </row>
    <row r="336" spans="2:13">
      <c r="B336" s="86">
        <v>1002914</v>
      </c>
      <c r="C336" s="66"/>
      <c r="D336" s="66"/>
      <c r="E336" s="66"/>
      <c r="H336" s="51"/>
      <c r="I336" s="51"/>
      <c r="J336" s="15" t="str">
        <f t="shared" si="28"/>
        <v/>
      </c>
      <c r="K336" s="15" t="str">
        <f t="shared" si="25"/>
        <v/>
      </c>
      <c r="L336" s="15" t="str">
        <f t="shared" si="26"/>
        <v/>
      </c>
      <c r="M336" s="15" t="str">
        <f t="shared" si="27"/>
        <v/>
      </c>
    </row>
    <row r="337" spans="2:13">
      <c r="B337" s="86">
        <v>1002915</v>
      </c>
      <c r="C337" s="66"/>
      <c r="D337" s="66"/>
      <c r="E337" s="66"/>
      <c r="H337" s="51"/>
      <c r="I337" s="51"/>
      <c r="J337" s="15" t="str">
        <f t="shared" si="28"/>
        <v/>
      </c>
      <c r="K337" s="15" t="str">
        <f t="shared" si="25"/>
        <v/>
      </c>
      <c r="L337" s="15" t="str">
        <f t="shared" si="26"/>
        <v/>
      </c>
      <c r="M337" s="15" t="str">
        <f t="shared" si="27"/>
        <v/>
      </c>
    </row>
    <row r="338" spans="2:13">
      <c r="B338" s="86">
        <v>1002921</v>
      </c>
      <c r="C338" s="73" t="s">
        <v>2642</v>
      </c>
      <c r="D338" s="73" t="s">
        <v>1592</v>
      </c>
      <c r="E338" s="73" t="s">
        <v>1996</v>
      </c>
      <c r="F338" s="15">
        <v>85000</v>
      </c>
      <c r="G338" s="15">
        <v>3</v>
      </c>
      <c r="H338" s="59"/>
      <c r="I338" s="51"/>
      <c r="J338" s="15" t="str">
        <f t="shared" si="28"/>
        <v/>
      </c>
      <c r="K338" s="15" t="str">
        <f t="shared" si="25"/>
        <v/>
      </c>
      <c r="L338" s="15" t="str">
        <f t="shared" si="26"/>
        <v/>
      </c>
      <c r="M338" s="15" t="str">
        <f t="shared" si="27"/>
        <v/>
      </c>
    </row>
    <row r="339" spans="2:13">
      <c r="B339" s="86">
        <v>1002922</v>
      </c>
      <c r="C339" s="73" t="s">
        <v>2642</v>
      </c>
      <c r="D339" s="73" t="s">
        <v>1592</v>
      </c>
      <c r="E339" s="73" t="s">
        <v>1997</v>
      </c>
      <c r="F339" s="15">
        <v>85000</v>
      </c>
      <c r="G339" s="15">
        <v>3</v>
      </c>
      <c r="H339" s="51"/>
      <c r="I339" s="51"/>
      <c r="J339" s="15" t="str">
        <f>IF(H339=I339,"","错")</f>
        <v/>
      </c>
      <c r="K339" s="15" t="str">
        <f t="shared" si="25"/>
        <v/>
      </c>
      <c r="L339" s="15" t="str">
        <f t="shared" si="26"/>
        <v/>
      </c>
      <c r="M339" s="15" t="str">
        <f t="shared" si="27"/>
        <v/>
      </c>
    </row>
    <row r="340" spans="2:13">
      <c r="B340" s="86">
        <v>1002923</v>
      </c>
      <c r="C340" s="73" t="s">
        <v>2642</v>
      </c>
      <c r="D340" s="73" t="s">
        <v>1592</v>
      </c>
      <c r="E340" s="73" t="s">
        <v>1998</v>
      </c>
      <c r="F340" s="15">
        <v>85000</v>
      </c>
      <c r="G340" s="15">
        <v>3</v>
      </c>
      <c r="H340" s="51"/>
      <c r="I340" s="51"/>
      <c r="J340" s="15" t="str">
        <f t="shared" si="28"/>
        <v/>
      </c>
      <c r="K340" s="15" t="str">
        <f t="shared" si="25"/>
        <v/>
      </c>
      <c r="L340" s="15" t="str">
        <f t="shared" si="26"/>
        <v/>
      </c>
      <c r="M340" s="15" t="str">
        <f t="shared" si="27"/>
        <v/>
      </c>
    </row>
    <row r="341" spans="2:13">
      <c r="B341" s="86">
        <v>1002924</v>
      </c>
      <c r="C341" s="66"/>
      <c r="D341" s="66"/>
      <c r="E341" s="66"/>
      <c r="H341" s="51"/>
      <c r="I341" s="51"/>
      <c r="J341" s="15" t="str">
        <f t="shared" si="28"/>
        <v/>
      </c>
      <c r="K341" s="15" t="str">
        <f t="shared" si="25"/>
        <v/>
      </c>
      <c r="L341" s="15" t="str">
        <f t="shared" si="26"/>
        <v/>
      </c>
      <c r="M341" s="15" t="str">
        <f t="shared" si="27"/>
        <v/>
      </c>
    </row>
    <row r="342" spans="2:13">
      <c r="B342" s="86">
        <v>1002925</v>
      </c>
      <c r="C342" s="66"/>
      <c r="D342" s="66"/>
      <c r="E342" s="66"/>
      <c r="H342" s="51"/>
      <c r="I342" s="51"/>
      <c r="J342" s="15" t="str">
        <f t="shared" si="28"/>
        <v/>
      </c>
      <c r="K342" s="15" t="str">
        <f t="shared" si="25"/>
        <v/>
      </c>
      <c r="L342" s="15" t="str">
        <f t="shared" si="26"/>
        <v/>
      </c>
      <c r="M342" s="15" t="str">
        <f t="shared" si="27"/>
        <v/>
      </c>
    </row>
    <row r="343" spans="2:13">
      <c r="B343" s="86">
        <v>1003011</v>
      </c>
      <c r="C343" s="73" t="s">
        <v>2619</v>
      </c>
      <c r="D343" s="73" t="s">
        <v>1593</v>
      </c>
      <c r="E343" s="73" t="s">
        <v>2002</v>
      </c>
      <c r="G343" s="15">
        <v>3</v>
      </c>
      <c r="H343" s="51"/>
      <c r="I343" s="51"/>
      <c r="J343" s="15" t="str">
        <f t="shared" si="28"/>
        <v/>
      </c>
      <c r="K343" s="15" t="str">
        <f t="shared" si="25"/>
        <v/>
      </c>
      <c r="L343" s="15" t="str">
        <f t="shared" si="26"/>
        <v/>
      </c>
      <c r="M343" s="15" t="str">
        <f t="shared" si="27"/>
        <v/>
      </c>
    </row>
    <row r="344" spans="2:13">
      <c r="B344" s="86">
        <v>1003012</v>
      </c>
      <c r="C344" s="73" t="s">
        <v>2619</v>
      </c>
      <c r="D344" s="73" t="s">
        <v>1593</v>
      </c>
      <c r="E344" s="73" t="s">
        <v>2003</v>
      </c>
      <c r="G344" s="15">
        <v>3</v>
      </c>
      <c r="H344" s="51"/>
      <c r="I344" s="51"/>
      <c r="J344" s="15" t="str">
        <f t="shared" si="28"/>
        <v/>
      </c>
      <c r="K344" s="15" t="str">
        <f t="shared" si="25"/>
        <v/>
      </c>
      <c r="L344" s="15" t="str">
        <f t="shared" si="26"/>
        <v/>
      </c>
      <c r="M344" s="15" t="str">
        <f t="shared" si="27"/>
        <v/>
      </c>
    </row>
    <row r="345" spans="2:13">
      <c r="B345" s="86">
        <v>1003013</v>
      </c>
      <c r="C345" s="73" t="s">
        <v>2619</v>
      </c>
      <c r="D345" s="73" t="s">
        <v>1593</v>
      </c>
      <c r="E345" s="73" t="s">
        <v>2004</v>
      </c>
      <c r="G345" s="15">
        <v>3</v>
      </c>
      <c r="H345" s="51"/>
      <c r="I345" s="51"/>
      <c r="J345" s="15" t="str">
        <f t="shared" si="28"/>
        <v/>
      </c>
      <c r="K345" s="15" t="str">
        <f t="shared" si="25"/>
        <v/>
      </c>
      <c r="L345" s="15" t="str">
        <f t="shared" si="26"/>
        <v/>
      </c>
      <c r="M345" s="15" t="str">
        <f t="shared" si="27"/>
        <v/>
      </c>
    </row>
    <row r="346" spans="2:13">
      <c r="B346" s="86">
        <v>1003014</v>
      </c>
      <c r="C346" s="66"/>
      <c r="D346" s="66"/>
      <c r="E346" s="66"/>
      <c r="H346" s="51"/>
      <c r="I346" s="51"/>
      <c r="J346" s="15" t="str">
        <f t="shared" si="28"/>
        <v/>
      </c>
      <c r="K346" s="15" t="str">
        <f t="shared" si="25"/>
        <v/>
      </c>
      <c r="L346" s="15" t="str">
        <f t="shared" si="26"/>
        <v/>
      </c>
      <c r="M346" s="15" t="str">
        <f t="shared" si="27"/>
        <v/>
      </c>
    </row>
    <row r="347" spans="2:13">
      <c r="B347" s="86">
        <v>1003015</v>
      </c>
      <c r="C347" s="66"/>
      <c r="D347" s="66"/>
      <c r="E347" s="66"/>
      <c r="H347" s="51"/>
      <c r="I347" s="51"/>
      <c r="J347" s="15" t="str">
        <f t="shared" si="28"/>
        <v/>
      </c>
      <c r="K347" s="15" t="str">
        <f t="shared" si="25"/>
        <v/>
      </c>
      <c r="L347" s="15" t="str">
        <f t="shared" si="26"/>
        <v/>
      </c>
      <c r="M347" s="15" t="str">
        <f t="shared" si="27"/>
        <v/>
      </c>
    </row>
    <row r="348" spans="2:13">
      <c r="B348" s="86">
        <v>1003021</v>
      </c>
      <c r="C348" s="58" t="s">
        <v>2594</v>
      </c>
      <c r="D348" s="58" t="s">
        <v>1806</v>
      </c>
      <c r="E348" s="58" t="s">
        <v>2005</v>
      </c>
      <c r="F348" s="15">
        <v>85000</v>
      </c>
      <c r="G348" s="15">
        <v>3</v>
      </c>
      <c r="H348" s="51"/>
      <c r="I348" s="51"/>
      <c r="J348" s="15" t="str">
        <f t="shared" si="28"/>
        <v/>
      </c>
      <c r="K348" s="15" t="str">
        <f t="shared" si="25"/>
        <v/>
      </c>
      <c r="L348" s="15" t="str">
        <f t="shared" si="26"/>
        <v/>
      </c>
      <c r="M348" s="15" t="str">
        <f t="shared" si="27"/>
        <v/>
      </c>
    </row>
    <row r="349" spans="2:13">
      <c r="B349" s="86">
        <v>1003022</v>
      </c>
      <c r="C349" s="58" t="s">
        <v>2594</v>
      </c>
      <c r="D349" s="58" t="s">
        <v>1807</v>
      </c>
      <c r="E349" s="58" t="s">
        <v>2006</v>
      </c>
      <c r="F349" s="15">
        <v>85000</v>
      </c>
      <c r="G349" s="15">
        <v>3</v>
      </c>
      <c r="H349" s="51"/>
      <c r="I349" s="51"/>
      <c r="J349" s="15" t="str">
        <f t="shared" si="28"/>
        <v/>
      </c>
      <c r="K349" s="15" t="str">
        <f t="shared" si="25"/>
        <v/>
      </c>
      <c r="L349" s="15" t="str">
        <f t="shared" si="26"/>
        <v/>
      </c>
      <c r="M349" s="15" t="str">
        <f t="shared" si="27"/>
        <v/>
      </c>
    </row>
    <row r="350" spans="2:13">
      <c r="B350" s="86">
        <v>1003023</v>
      </c>
      <c r="C350" s="58" t="s">
        <v>2594</v>
      </c>
      <c r="D350" s="58" t="s">
        <v>1808</v>
      </c>
      <c r="E350" s="58" t="s">
        <v>2007</v>
      </c>
      <c r="F350" s="15">
        <v>85000</v>
      </c>
      <c r="G350" s="15">
        <v>3</v>
      </c>
      <c r="H350" s="51"/>
      <c r="I350" s="51"/>
      <c r="J350" s="15" t="str">
        <f t="shared" si="28"/>
        <v/>
      </c>
      <c r="K350" s="15" t="str">
        <f t="shared" si="25"/>
        <v/>
      </c>
      <c r="L350" s="15" t="str">
        <f t="shared" si="26"/>
        <v/>
      </c>
      <c r="M350" s="15" t="str">
        <f t="shared" si="27"/>
        <v/>
      </c>
    </row>
    <row r="351" spans="2:13">
      <c r="B351" s="87">
        <v>1003024</v>
      </c>
      <c r="E351" s="17"/>
      <c r="H351" s="51"/>
      <c r="I351" s="51"/>
      <c r="J351" s="15" t="str">
        <f t="shared" si="28"/>
        <v/>
      </c>
      <c r="K351" s="15" t="str">
        <f t="shared" si="25"/>
        <v/>
      </c>
      <c r="L351" s="15" t="str">
        <f t="shared" si="26"/>
        <v/>
      </c>
      <c r="M351" s="15" t="str">
        <f t="shared" si="27"/>
        <v/>
      </c>
    </row>
    <row r="352" spans="2:13">
      <c r="B352" s="87">
        <v>1003025</v>
      </c>
      <c r="H352" s="51"/>
      <c r="I352" s="51"/>
      <c r="J352" s="15" t="str">
        <f t="shared" si="28"/>
        <v/>
      </c>
      <c r="K352" s="15" t="str">
        <f t="shared" si="25"/>
        <v/>
      </c>
      <c r="L352" s="15" t="str">
        <f t="shared" si="26"/>
        <v/>
      </c>
      <c r="M352" s="15" t="str">
        <f t="shared" si="27"/>
        <v/>
      </c>
    </row>
    <row r="353" spans="2:13">
      <c r="B353" s="87">
        <v>1003111</v>
      </c>
      <c r="C353" s="58" t="s">
        <v>2623</v>
      </c>
      <c r="D353" s="58" t="s">
        <v>1594</v>
      </c>
      <c r="E353" s="58" t="s">
        <v>2008</v>
      </c>
      <c r="G353" s="15">
        <v>3</v>
      </c>
      <c r="H353" s="51"/>
      <c r="I353" s="51"/>
      <c r="J353" s="15" t="str">
        <f t="shared" si="28"/>
        <v/>
      </c>
      <c r="K353" s="15" t="str">
        <f t="shared" si="25"/>
        <v/>
      </c>
      <c r="L353" s="15" t="str">
        <f t="shared" si="26"/>
        <v/>
      </c>
      <c r="M353" s="15" t="str">
        <f t="shared" si="27"/>
        <v/>
      </c>
    </row>
    <row r="354" spans="2:13">
      <c r="B354" s="87">
        <v>1003112</v>
      </c>
      <c r="C354" s="58" t="s">
        <v>2623</v>
      </c>
      <c r="D354" s="58" t="s">
        <v>1594</v>
      </c>
      <c r="E354" s="58" t="s">
        <v>2009</v>
      </c>
      <c r="G354" s="15">
        <v>3</v>
      </c>
      <c r="H354" s="51"/>
      <c r="I354" s="51"/>
      <c r="J354" s="15" t="str">
        <f t="shared" si="28"/>
        <v/>
      </c>
      <c r="K354" s="15" t="str">
        <f t="shared" si="25"/>
        <v/>
      </c>
      <c r="L354" s="15" t="str">
        <f t="shared" si="26"/>
        <v/>
      </c>
      <c r="M354" s="15" t="str">
        <f t="shared" si="27"/>
        <v/>
      </c>
    </row>
    <row r="355" spans="2:13">
      <c r="B355" s="87">
        <v>1003113</v>
      </c>
      <c r="C355" s="58" t="s">
        <v>2623</v>
      </c>
      <c r="D355" s="58" t="s">
        <v>1594</v>
      </c>
      <c r="E355" s="58" t="s">
        <v>2010</v>
      </c>
      <c r="G355" s="15">
        <v>3</v>
      </c>
      <c r="H355" s="51"/>
      <c r="I355" s="51"/>
      <c r="J355" s="15" t="str">
        <f t="shared" si="28"/>
        <v/>
      </c>
      <c r="K355" s="15" t="str">
        <f t="shared" si="25"/>
        <v/>
      </c>
      <c r="L355" s="15" t="str">
        <f t="shared" si="26"/>
        <v/>
      </c>
      <c r="M355" s="15" t="str">
        <f t="shared" si="27"/>
        <v/>
      </c>
    </row>
    <row r="356" spans="2:13">
      <c r="B356" s="87">
        <v>1003114</v>
      </c>
      <c r="H356" s="51"/>
      <c r="I356" s="51"/>
      <c r="J356" s="15" t="str">
        <f t="shared" si="28"/>
        <v/>
      </c>
      <c r="K356" s="15" t="str">
        <f t="shared" si="25"/>
        <v/>
      </c>
      <c r="L356" s="15" t="str">
        <f t="shared" si="26"/>
        <v/>
      </c>
      <c r="M356" s="15" t="str">
        <f t="shared" si="27"/>
        <v/>
      </c>
    </row>
    <row r="357" spans="2:13">
      <c r="B357" s="87">
        <v>1003115</v>
      </c>
      <c r="H357" s="51"/>
      <c r="I357" s="51"/>
      <c r="J357" s="15" t="str">
        <f t="shared" si="28"/>
        <v/>
      </c>
      <c r="K357" s="15" t="str">
        <f t="shared" si="25"/>
        <v/>
      </c>
      <c r="L357" s="15" t="str">
        <f t="shared" si="26"/>
        <v/>
      </c>
      <c r="M357" s="15" t="str">
        <f t="shared" si="27"/>
        <v/>
      </c>
    </row>
    <row r="358" spans="2:13">
      <c r="B358" s="86">
        <v>1003121</v>
      </c>
      <c r="C358" s="58" t="s">
        <v>2642</v>
      </c>
      <c r="D358" s="58" t="s">
        <v>1368</v>
      </c>
      <c r="E358" s="58" t="s">
        <v>2305</v>
      </c>
      <c r="F358" s="15">
        <v>85000</v>
      </c>
      <c r="G358" s="15">
        <v>3</v>
      </c>
      <c r="H358" s="51"/>
      <c r="I358" s="51"/>
      <c r="J358" s="15" t="str">
        <f t="shared" si="28"/>
        <v/>
      </c>
      <c r="K358" s="15" t="str">
        <f t="shared" si="25"/>
        <v/>
      </c>
      <c r="L358" s="15" t="str">
        <f t="shared" si="26"/>
        <v/>
      </c>
      <c r="M358" s="15" t="str">
        <f t="shared" si="27"/>
        <v/>
      </c>
    </row>
    <row r="359" spans="2:13">
      <c r="B359" s="86">
        <v>1003122</v>
      </c>
      <c r="C359" s="58" t="s">
        <v>2642</v>
      </c>
      <c r="D359" s="58" t="s">
        <v>1368</v>
      </c>
      <c r="E359" s="58" t="s">
        <v>2306</v>
      </c>
      <c r="F359" s="15">
        <v>85000</v>
      </c>
      <c r="G359" s="15">
        <v>3</v>
      </c>
      <c r="H359" s="51"/>
      <c r="I359" s="51"/>
      <c r="J359" s="15" t="str">
        <f t="shared" si="28"/>
        <v/>
      </c>
      <c r="K359" s="15" t="str">
        <f t="shared" si="25"/>
        <v/>
      </c>
      <c r="L359" s="15" t="str">
        <f t="shared" si="26"/>
        <v/>
      </c>
      <c r="M359" s="15" t="str">
        <f t="shared" si="27"/>
        <v/>
      </c>
    </row>
    <row r="360" spans="2:13">
      <c r="B360" s="86">
        <v>1003123</v>
      </c>
      <c r="C360" s="58" t="s">
        <v>2642</v>
      </c>
      <c r="D360" s="58" t="s">
        <v>1368</v>
      </c>
      <c r="E360" s="58" t="s">
        <v>2307</v>
      </c>
      <c r="F360" s="15">
        <v>85000</v>
      </c>
      <c r="G360" s="15">
        <v>3</v>
      </c>
      <c r="H360" s="51"/>
      <c r="I360" s="51"/>
      <c r="J360" s="15" t="str">
        <f t="shared" si="28"/>
        <v/>
      </c>
      <c r="K360" s="15" t="str">
        <f t="shared" si="25"/>
        <v/>
      </c>
      <c r="L360" s="15" t="str">
        <f t="shared" si="26"/>
        <v/>
      </c>
      <c r="M360" s="15" t="str">
        <f t="shared" si="27"/>
        <v/>
      </c>
    </row>
    <row r="361" spans="2:13">
      <c r="B361" s="86">
        <v>1003124</v>
      </c>
      <c r="H361" s="51"/>
      <c r="I361" s="51"/>
      <c r="J361" s="15" t="str">
        <f t="shared" si="28"/>
        <v/>
      </c>
      <c r="K361" s="15" t="str">
        <f t="shared" si="25"/>
        <v/>
      </c>
      <c r="L361" s="15" t="str">
        <f t="shared" si="26"/>
        <v/>
      </c>
      <c r="M361" s="15" t="str">
        <f t="shared" si="27"/>
        <v/>
      </c>
    </row>
    <row r="362" spans="2:13">
      <c r="B362" s="86">
        <v>1003125</v>
      </c>
      <c r="H362" s="51"/>
      <c r="I362" s="51"/>
      <c r="J362" s="15" t="str">
        <f t="shared" si="28"/>
        <v/>
      </c>
      <c r="K362" s="15" t="str">
        <f t="shared" si="25"/>
        <v/>
      </c>
      <c r="L362" s="15" t="str">
        <f t="shared" si="26"/>
        <v/>
      </c>
      <c r="M362" s="15" t="str">
        <f t="shared" si="27"/>
        <v/>
      </c>
    </row>
    <row r="363" spans="2:13">
      <c r="B363" s="86">
        <v>1003211</v>
      </c>
      <c r="C363" s="58" t="s">
        <v>2642</v>
      </c>
      <c r="D363" s="15">
        <v>1</v>
      </c>
      <c r="E363" s="58" t="s">
        <v>2011</v>
      </c>
      <c r="G363" s="15">
        <v>3</v>
      </c>
      <c r="H363" s="51"/>
      <c r="I363" s="51"/>
      <c r="J363" s="15" t="str">
        <f t="shared" si="28"/>
        <v/>
      </c>
      <c r="K363" s="15" t="str">
        <f t="shared" si="25"/>
        <v/>
      </c>
      <c r="L363" s="15" t="str">
        <f t="shared" si="26"/>
        <v/>
      </c>
      <c r="M363" s="15" t="str">
        <f t="shared" si="27"/>
        <v/>
      </c>
    </row>
    <row r="364" spans="2:13">
      <c r="B364" s="87">
        <v>1003212</v>
      </c>
      <c r="C364" s="58" t="s">
        <v>2642</v>
      </c>
      <c r="D364" s="15">
        <v>1</v>
      </c>
      <c r="E364" s="58" t="s">
        <v>2012</v>
      </c>
      <c r="G364" s="15">
        <v>3</v>
      </c>
      <c r="H364" s="51"/>
      <c r="I364" s="51"/>
      <c r="J364" s="15" t="str">
        <f t="shared" si="28"/>
        <v/>
      </c>
      <c r="K364" s="15" t="str">
        <f t="shared" si="25"/>
        <v/>
      </c>
      <c r="L364" s="15" t="str">
        <f t="shared" si="26"/>
        <v/>
      </c>
      <c r="M364" s="15" t="str">
        <f t="shared" si="27"/>
        <v/>
      </c>
    </row>
    <row r="365" spans="2:13">
      <c r="B365" s="87">
        <v>1003213</v>
      </c>
      <c r="C365" s="58" t="s">
        <v>2642</v>
      </c>
      <c r="D365" s="15">
        <v>1</v>
      </c>
      <c r="E365" s="58" t="s">
        <v>2013</v>
      </c>
      <c r="G365" s="15">
        <v>3</v>
      </c>
      <c r="H365" s="51"/>
      <c r="I365" s="51"/>
      <c r="J365" s="15" t="str">
        <f t="shared" ref="J365:J386" si="29">IF(H365=I365,"","错")</f>
        <v/>
      </c>
      <c r="K365" s="15" t="str">
        <f t="shared" si="25"/>
        <v/>
      </c>
      <c r="L365" s="15" t="str">
        <f t="shared" si="26"/>
        <v/>
      </c>
      <c r="M365" s="15" t="str">
        <f t="shared" si="27"/>
        <v/>
      </c>
    </row>
    <row r="366" spans="2:13">
      <c r="B366" s="87">
        <v>1003214</v>
      </c>
      <c r="C366" s="66"/>
      <c r="D366" s="66"/>
      <c r="E366" s="66"/>
      <c r="H366" s="51"/>
      <c r="I366" s="51"/>
      <c r="J366" s="15" t="str">
        <f t="shared" si="29"/>
        <v/>
      </c>
      <c r="K366" s="15" t="str">
        <f t="shared" si="25"/>
        <v/>
      </c>
      <c r="L366" s="15" t="str">
        <f t="shared" si="26"/>
        <v/>
      </c>
      <c r="M366" s="15" t="str">
        <f t="shared" si="27"/>
        <v/>
      </c>
    </row>
    <row r="367" spans="2:13">
      <c r="B367" s="87">
        <v>1003215</v>
      </c>
      <c r="C367" s="66"/>
      <c r="D367" s="66"/>
      <c r="E367" s="66"/>
      <c r="H367" s="51"/>
      <c r="I367" s="51"/>
      <c r="J367" s="15" t="str">
        <f t="shared" si="29"/>
        <v/>
      </c>
      <c r="K367" s="15" t="str">
        <f t="shared" si="25"/>
        <v/>
      </c>
      <c r="L367" s="15" t="str">
        <f t="shared" si="26"/>
        <v/>
      </c>
      <c r="M367" s="15" t="str">
        <f t="shared" si="27"/>
        <v/>
      </c>
    </row>
    <row r="368" spans="2:13">
      <c r="B368" s="87">
        <v>1003221</v>
      </c>
      <c r="C368" s="73" t="s">
        <v>2575</v>
      </c>
      <c r="D368" s="73">
        <v>2</v>
      </c>
      <c r="E368" s="73" t="s">
        <v>2014</v>
      </c>
      <c r="F368" s="15">
        <v>85000</v>
      </c>
      <c r="G368" s="15">
        <v>3</v>
      </c>
      <c r="H368" s="51"/>
      <c r="I368" s="51"/>
      <c r="J368" s="15" t="str">
        <f t="shared" si="29"/>
        <v/>
      </c>
      <c r="K368" s="15" t="str">
        <f t="shared" si="25"/>
        <v/>
      </c>
      <c r="L368" s="15" t="str">
        <f t="shared" si="26"/>
        <v/>
      </c>
      <c r="M368" s="15" t="str">
        <f t="shared" si="27"/>
        <v/>
      </c>
    </row>
    <row r="369" spans="2:13">
      <c r="B369" s="87">
        <v>1003222</v>
      </c>
      <c r="C369" s="73" t="s">
        <v>2575</v>
      </c>
      <c r="D369" s="73">
        <v>2</v>
      </c>
      <c r="E369" s="73" t="s">
        <v>2015</v>
      </c>
      <c r="F369" s="15">
        <v>85000</v>
      </c>
      <c r="G369" s="15">
        <v>3</v>
      </c>
      <c r="H369" s="51"/>
      <c r="I369" s="51"/>
      <c r="J369" s="15" t="str">
        <f t="shared" si="29"/>
        <v/>
      </c>
      <c r="K369" s="15" t="str">
        <f t="shared" si="25"/>
        <v/>
      </c>
      <c r="L369" s="15" t="str">
        <f t="shared" si="26"/>
        <v/>
      </c>
      <c r="M369" s="15" t="str">
        <f t="shared" si="27"/>
        <v/>
      </c>
    </row>
    <row r="370" spans="2:13">
      <c r="B370" s="87">
        <v>1003223</v>
      </c>
      <c r="C370" s="73" t="s">
        <v>2575</v>
      </c>
      <c r="D370" s="73">
        <v>2</v>
      </c>
      <c r="E370" s="73" t="s">
        <v>2016</v>
      </c>
      <c r="F370" s="15">
        <v>85000</v>
      </c>
      <c r="G370" s="15">
        <v>3</v>
      </c>
      <c r="H370" s="51"/>
      <c r="I370" s="51"/>
      <c r="J370" s="15" t="str">
        <f t="shared" si="29"/>
        <v/>
      </c>
      <c r="K370" s="15" t="str">
        <f t="shared" si="25"/>
        <v/>
      </c>
      <c r="L370" s="15" t="str">
        <f t="shared" si="26"/>
        <v/>
      </c>
      <c r="M370" s="15" t="str">
        <f t="shared" si="27"/>
        <v/>
      </c>
    </row>
    <row r="371" spans="2:13">
      <c r="B371" s="87">
        <v>1003224</v>
      </c>
      <c r="C371" s="66"/>
      <c r="D371" s="66"/>
      <c r="E371" s="66"/>
      <c r="H371" s="51"/>
      <c r="I371" s="51"/>
      <c r="J371" s="15" t="str">
        <f t="shared" si="29"/>
        <v/>
      </c>
      <c r="K371" s="15" t="str">
        <f t="shared" si="25"/>
        <v/>
      </c>
      <c r="L371" s="15" t="str">
        <f t="shared" si="26"/>
        <v/>
      </c>
      <c r="M371" s="15" t="str">
        <f t="shared" si="27"/>
        <v/>
      </c>
    </row>
    <row r="372" spans="2:13">
      <c r="B372" s="87">
        <v>1003225</v>
      </c>
      <c r="C372" s="66"/>
      <c r="D372" s="66"/>
      <c r="E372" s="66"/>
      <c r="H372" s="51"/>
      <c r="I372" s="51"/>
      <c r="J372" s="15" t="str">
        <f t="shared" si="29"/>
        <v/>
      </c>
      <c r="K372" s="15" t="str">
        <f t="shared" si="25"/>
        <v/>
      </c>
      <c r="L372" s="15" t="str">
        <f t="shared" si="26"/>
        <v/>
      </c>
      <c r="M372" s="15" t="str">
        <f t="shared" si="27"/>
        <v/>
      </c>
    </row>
    <row r="373" spans="2:13">
      <c r="B373" s="87">
        <v>1003311</v>
      </c>
      <c r="C373" s="73" t="s">
        <v>2615</v>
      </c>
      <c r="D373" s="73" t="s">
        <v>1600</v>
      </c>
      <c r="E373" s="58" t="s">
        <v>2501</v>
      </c>
      <c r="G373" s="15">
        <v>3</v>
      </c>
      <c r="H373" s="51"/>
      <c r="I373" s="51"/>
      <c r="J373" s="15" t="str">
        <f t="shared" si="29"/>
        <v/>
      </c>
      <c r="K373" s="15" t="str">
        <f t="shared" ref="K373:K436" si="30">IF(AND(ISBLANK(C373)=ISBLANK(D373),ISBLANK(D373)=ISBLANK(E373),ISBLANK(E373)=ISBLANK(C373)),"",FALSE)</f>
        <v/>
      </c>
      <c r="L373" s="15" t="str">
        <f t="shared" ref="L373:L436" si="31">IF((LEN(C373)-LEN(SUBSTITUTE(C373,"|","")))=(LEN(D373)-LEN(SUBSTITUTE(D373,"|",""))),"",FALSE)</f>
        <v/>
      </c>
      <c r="M373" s="15" t="str">
        <f t="shared" ref="M373:M436" si="32">IF((LEN(D373)-LEN(SUBSTITUTE(SUBSTITUTE(D373,"|",""),"#","")))=(LEN(E373)-LEN(SUBSTITUTE(E373,"|",""))),"",FALSE)</f>
        <v/>
      </c>
    </row>
    <row r="374" spans="2:13">
      <c r="B374" s="87">
        <v>1003312</v>
      </c>
      <c r="C374" s="15" t="s">
        <v>2615</v>
      </c>
      <c r="D374" s="15" t="s">
        <v>1600</v>
      </c>
      <c r="E374" s="58" t="s">
        <v>2502</v>
      </c>
      <c r="G374" s="15">
        <v>3</v>
      </c>
      <c r="H374" s="51"/>
      <c r="I374" s="51"/>
      <c r="J374" s="15" t="str">
        <f t="shared" si="29"/>
        <v/>
      </c>
      <c r="K374" s="15" t="str">
        <f t="shared" si="30"/>
        <v/>
      </c>
      <c r="L374" s="15" t="str">
        <f t="shared" si="31"/>
        <v/>
      </c>
      <c r="M374" s="15" t="str">
        <f t="shared" si="32"/>
        <v/>
      </c>
    </row>
    <row r="375" spans="2:13">
      <c r="B375" s="87">
        <v>1003313</v>
      </c>
      <c r="C375" s="15" t="s">
        <v>2615</v>
      </c>
      <c r="D375" s="15" t="s">
        <v>1600</v>
      </c>
      <c r="E375" s="58" t="s">
        <v>2503</v>
      </c>
      <c r="G375" s="15">
        <v>3</v>
      </c>
      <c r="H375" s="51"/>
      <c r="I375" s="51"/>
      <c r="J375" s="15" t="str">
        <f t="shared" si="29"/>
        <v/>
      </c>
      <c r="K375" s="15" t="str">
        <f t="shared" si="30"/>
        <v/>
      </c>
      <c r="L375" s="15" t="str">
        <f t="shared" si="31"/>
        <v/>
      </c>
      <c r="M375" s="15" t="str">
        <f t="shared" si="32"/>
        <v/>
      </c>
    </row>
    <row r="376" spans="2:13">
      <c r="B376" s="87">
        <v>1003314</v>
      </c>
      <c r="H376" s="51"/>
      <c r="I376" s="51"/>
      <c r="J376" s="15" t="str">
        <f t="shared" si="29"/>
        <v/>
      </c>
      <c r="K376" s="15" t="str">
        <f t="shared" si="30"/>
        <v/>
      </c>
      <c r="L376" s="15" t="str">
        <f t="shared" si="31"/>
        <v/>
      </c>
      <c r="M376" s="15" t="str">
        <f t="shared" si="32"/>
        <v/>
      </c>
    </row>
    <row r="377" spans="2:13">
      <c r="B377" s="87">
        <v>1003315</v>
      </c>
      <c r="H377" s="51"/>
      <c r="I377" s="51"/>
      <c r="J377" s="15" t="str">
        <f t="shared" si="29"/>
        <v/>
      </c>
      <c r="K377" s="15" t="str">
        <f t="shared" si="30"/>
        <v/>
      </c>
      <c r="L377" s="15" t="str">
        <f t="shared" si="31"/>
        <v/>
      </c>
      <c r="M377" s="15" t="str">
        <f t="shared" si="32"/>
        <v/>
      </c>
    </row>
    <row r="378" spans="2:13">
      <c r="B378" s="87">
        <v>1003321</v>
      </c>
      <c r="C378" s="58"/>
      <c r="D378" s="58"/>
      <c r="E378" s="58"/>
      <c r="H378" s="51"/>
      <c r="I378" s="51"/>
      <c r="J378" s="15" t="str">
        <f t="shared" si="29"/>
        <v/>
      </c>
      <c r="K378" s="15" t="str">
        <f t="shared" si="30"/>
        <v/>
      </c>
      <c r="L378" s="15" t="str">
        <f t="shared" si="31"/>
        <v/>
      </c>
      <c r="M378" s="15" t="str">
        <f t="shared" si="32"/>
        <v/>
      </c>
    </row>
    <row r="379" spans="2:13">
      <c r="B379" s="87">
        <v>1003322</v>
      </c>
      <c r="H379" s="51"/>
      <c r="I379" s="51"/>
      <c r="J379" s="15" t="str">
        <f t="shared" si="29"/>
        <v/>
      </c>
      <c r="K379" s="15" t="str">
        <f t="shared" si="30"/>
        <v/>
      </c>
      <c r="L379" s="15" t="str">
        <f t="shared" si="31"/>
        <v/>
      </c>
      <c r="M379" s="15" t="str">
        <f t="shared" si="32"/>
        <v/>
      </c>
    </row>
    <row r="380" spans="2:13">
      <c r="B380" s="87">
        <v>1003323</v>
      </c>
      <c r="H380" s="51"/>
      <c r="I380" s="51"/>
      <c r="J380" s="15" t="str">
        <f t="shared" si="29"/>
        <v/>
      </c>
      <c r="K380" s="15" t="str">
        <f t="shared" si="30"/>
        <v/>
      </c>
      <c r="L380" s="15" t="str">
        <f t="shared" si="31"/>
        <v/>
      </c>
      <c r="M380" s="15" t="str">
        <f t="shared" si="32"/>
        <v/>
      </c>
    </row>
    <row r="381" spans="2:13">
      <c r="B381" s="87">
        <v>1003324</v>
      </c>
      <c r="H381" s="51"/>
      <c r="I381" s="51"/>
      <c r="J381" s="15" t="str">
        <f t="shared" si="29"/>
        <v/>
      </c>
      <c r="K381" s="15" t="str">
        <f t="shared" si="30"/>
        <v/>
      </c>
      <c r="L381" s="15" t="str">
        <f t="shared" si="31"/>
        <v/>
      </c>
      <c r="M381" s="15" t="str">
        <f t="shared" si="32"/>
        <v/>
      </c>
    </row>
    <row r="382" spans="2:13">
      <c r="B382" s="87">
        <v>1003325</v>
      </c>
      <c r="H382" s="51"/>
      <c r="I382" s="51"/>
      <c r="J382" s="15" t="str">
        <f t="shared" si="29"/>
        <v/>
      </c>
      <c r="K382" s="15" t="str">
        <f t="shared" si="30"/>
        <v/>
      </c>
      <c r="L382" s="15" t="str">
        <f t="shared" si="31"/>
        <v/>
      </c>
      <c r="M382" s="15" t="str">
        <f t="shared" si="32"/>
        <v/>
      </c>
    </row>
    <row r="383" spans="2:13">
      <c r="B383" s="87">
        <v>1003411</v>
      </c>
      <c r="C383" s="58" t="s">
        <v>2622</v>
      </c>
      <c r="D383" s="58" t="s">
        <v>2336</v>
      </c>
      <c r="E383" s="58" t="s">
        <v>2335</v>
      </c>
      <c r="G383" s="15">
        <v>3</v>
      </c>
      <c r="H383" s="51"/>
      <c r="I383" s="51"/>
      <c r="J383" s="15" t="str">
        <f t="shared" si="29"/>
        <v/>
      </c>
      <c r="K383" s="15" t="str">
        <f t="shared" si="30"/>
        <v/>
      </c>
      <c r="L383" s="15" t="str">
        <f t="shared" si="31"/>
        <v/>
      </c>
      <c r="M383" s="15" t="str">
        <f t="shared" si="32"/>
        <v/>
      </c>
    </row>
    <row r="384" spans="2:13">
      <c r="B384" s="87">
        <v>1003412</v>
      </c>
      <c r="C384" s="58" t="s">
        <v>2622</v>
      </c>
      <c r="D384" s="58" t="s">
        <v>2336</v>
      </c>
      <c r="E384" s="58" t="s">
        <v>2337</v>
      </c>
      <c r="G384" s="15">
        <v>3</v>
      </c>
      <c r="H384" s="51"/>
      <c r="I384" s="51"/>
      <c r="J384" s="15" t="str">
        <f t="shared" si="29"/>
        <v/>
      </c>
      <c r="K384" s="15" t="str">
        <f t="shared" si="30"/>
        <v/>
      </c>
      <c r="L384" s="15" t="str">
        <f t="shared" si="31"/>
        <v/>
      </c>
      <c r="M384" s="15" t="str">
        <f t="shared" si="32"/>
        <v/>
      </c>
    </row>
    <row r="385" spans="2:13">
      <c r="B385" s="87">
        <v>1003413</v>
      </c>
      <c r="C385" s="58" t="s">
        <v>2622</v>
      </c>
      <c r="D385" s="58" t="s">
        <v>2336</v>
      </c>
      <c r="E385" s="58" t="s">
        <v>2338</v>
      </c>
      <c r="G385" s="15">
        <v>3</v>
      </c>
      <c r="H385" s="51"/>
      <c r="I385" s="51"/>
      <c r="J385" s="15" t="str">
        <f t="shared" si="29"/>
        <v/>
      </c>
      <c r="K385" s="15" t="str">
        <f t="shared" si="30"/>
        <v/>
      </c>
      <c r="L385" s="15" t="str">
        <f t="shared" si="31"/>
        <v/>
      </c>
      <c r="M385" s="15" t="str">
        <f t="shared" si="32"/>
        <v/>
      </c>
    </row>
    <row r="386" spans="2:13">
      <c r="B386" s="87">
        <v>1003414</v>
      </c>
      <c r="D386" s="58"/>
      <c r="E386" s="58"/>
      <c r="H386" s="51"/>
      <c r="I386" s="51"/>
      <c r="J386" s="15" t="str">
        <f t="shared" si="29"/>
        <v/>
      </c>
      <c r="K386" s="15" t="str">
        <f t="shared" si="30"/>
        <v/>
      </c>
      <c r="L386" s="15" t="str">
        <f t="shared" si="31"/>
        <v/>
      </c>
      <c r="M386" s="15" t="str">
        <f t="shared" si="32"/>
        <v/>
      </c>
    </row>
    <row r="387" spans="2:13">
      <c r="B387" s="87">
        <v>1003415</v>
      </c>
      <c r="H387" s="51"/>
      <c r="I387" s="51"/>
      <c r="J387" s="15" t="str">
        <f t="shared" ref="J387:J418" si="33">IF(H387=I387,"","错")</f>
        <v/>
      </c>
      <c r="K387" s="15" t="str">
        <f t="shared" si="30"/>
        <v/>
      </c>
      <c r="L387" s="15" t="str">
        <f t="shared" si="31"/>
        <v/>
      </c>
      <c r="M387" s="15" t="str">
        <f t="shared" si="32"/>
        <v/>
      </c>
    </row>
    <row r="388" spans="2:13">
      <c r="B388" s="87">
        <v>1003421</v>
      </c>
      <c r="C388" s="58" t="s">
        <v>2625</v>
      </c>
      <c r="D388" s="58" t="s">
        <v>2017</v>
      </c>
      <c r="E388" s="58" t="s">
        <v>2018</v>
      </c>
      <c r="F388" s="15">
        <v>85000</v>
      </c>
      <c r="G388" s="15">
        <v>3</v>
      </c>
      <c r="H388" s="51"/>
      <c r="I388" s="51"/>
      <c r="J388" s="15" t="str">
        <f t="shared" si="33"/>
        <v/>
      </c>
      <c r="K388" s="15" t="str">
        <f t="shared" si="30"/>
        <v/>
      </c>
      <c r="L388" s="15" t="str">
        <f t="shared" si="31"/>
        <v/>
      </c>
      <c r="M388" s="15" t="str">
        <f t="shared" si="32"/>
        <v/>
      </c>
    </row>
    <row r="389" spans="2:13">
      <c r="B389" s="87">
        <v>1003422</v>
      </c>
      <c r="C389" s="58" t="s">
        <v>2625</v>
      </c>
      <c r="D389" s="58" t="s">
        <v>2017</v>
      </c>
      <c r="E389" s="58" t="s">
        <v>2019</v>
      </c>
      <c r="F389" s="15">
        <v>85000</v>
      </c>
      <c r="G389" s="15">
        <v>3</v>
      </c>
      <c r="H389" s="51"/>
      <c r="I389" s="51"/>
      <c r="J389" s="15" t="str">
        <f t="shared" si="33"/>
        <v/>
      </c>
      <c r="K389" s="15" t="str">
        <f t="shared" si="30"/>
        <v/>
      </c>
      <c r="L389" s="15" t="str">
        <f t="shared" si="31"/>
        <v/>
      </c>
      <c r="M389" s="15" t="str">
        <f t="shared" si="32"/>
        <v/>
      </c>
    </row>
    <row r="390" spans="2:13">
      <c r="B390" s="87">
        <v>1003423</v>
      </c>
      <c r="C390" s="58" t="s">
        <v>2625</v>
      </c>
      <c r="D390" s="58" t="s">
        <v>2017</v>
      </c>
      <c r="E390" s="58" t="s">
        <v>2020</v>
      </c>
      <c r="F390" s="15">
        <v>85000</v>
      </c>
      <c r="G390" s="15">
        <v>3</v>
      </c>
      <c r="H390" s="51"/>
      <c r="I390" s="51"/>
      <c r="J390" s="15" t="str">
        <f t="shared" si="33"/>
        <v/>
      </c>
      <c r="K390" s="15" t="str">
        <f t="shared" si="30"/>
        <v/>
      </c>
      <c r="L390" s="15" t="str">
        <f t="shared" si="31"/>
        <v/>
      </c>
      <c r="M390" s="15" t="str">
        <f t="shared" si="32"/>
        <v/>
      </c>
    </row>
    <row r="391" spans="2:13">
      <c r="B391" s="87">
        <v>1003424</v>
      </c>
      <c r="C391" s="66"/>
      <c r="D391" s="58"/>
      <c r="E391" s="58"/>
      <c r="H391" s="51"/>
      <c r="I391" s="51"/>
      <c r="J391" s="15" t="str">
        <f t="shared" si="33"/>
        <v/>
      </c>
      <c r="K391" s="15" t="str">
        <f t="shared" si="30"/>
        <v/>
      </c>
      <c r="L391" s="15" t="str">
        <f t="shared" si="31"/>
        <v/>
      </c>
      <c r="M391" s="15" t="str">
        <f t="shared" si="32"/>
        <v/>
      </c>
    </row>
    <row r="392" spans="2:13">
      <c r="B392" s="87">
        <v>1003425</v>
      </c>
      <c r="H392" s="51"/>
      <c r="I392" s="51"/>
      <c r="J392" s="15" t="str">
        <f t="shared" si="33"/>
        <v/>
      </c>
      <c r="K392" s="15" t="str">
        <f t="shared" si="30"/>
        <v/>
      </c>
      <c r="L392" s="15" t="str">
        <f t="shared" si="31"/>
        <v/>
      </c>
      <c r="M392" s="15" t="str">
        <f t="shared" si="32"/>
        <v/>
      </c>
    </row>
    <row r="393" spans="2:13">
      <c r="B393" s="87">
        <v>1003511</v>
      </c>
      <c r="C393" s="15" t="s">
        <v>2575</v>
      </c>
      <c r="D393" s="15" t="s">
        <v>1601</v>
      </c>
      <c r="E393" s="58" t="s">
        <v>2024</v>
      </c>
      <c r="G393" s="15">
        <v>3</v>
      </c>
      <c r="H393" s="51"/>
      <c r="I393" s="51"/>
      <c r="J393" s="15" t="str">
        <f t="shared" si="33"/>
        <v/>
      </c>
      <c r="K393" s="15" t="str">
        <f t="shared" si="30"/>
        <v/>
      </c>
      <c r="L393" s="15" t="str">
        <f t="shared" si="31"/>
        <v/>
      </c>
      <c r="M393" s="15" t="str">
        <f t="shared" si="32"/>
        <v/>
      </c>
    </row>
    <row r="394" spans="2:13">
      <c r="B394" s="87">
        <v>1003512</v>
      </c>
      <c r="C394" s="66" t="s">
        <v>2575</v>
      </c>
      <c r="D394" s="66" t="s">
        <v>1601</v>
      </c>
      <c r="E394" s="73" t="s">
        <v>2025</v>
      </c>
      <c r="G394" s="15">
        <v>3</v>
      </c>
      <c r="H394" s="51"/>
      <c r="I394" s="51"/>
      <c r="J394" s="15" t="str">
        <f t="shared" si="33"/>
        <v/>
      </c>
      <c r="K394" s="15" t="str">
        <f t="shared" si="30"/>
        <v/>
      </c>
      <c r="L394" s="15" t="str">
        <f t="shared" si="31"/>
        <v/>
      </c>
      <c r="M394" s="15" t="str">
        <f t="shared" si="32"/>
        <v/>
      </c>
    </row>
    <row r="395" spans="2:13">
      <c r="B395" s="87">
        <v>1003513</v>
      </c>
      <c r="C395" s="66" t="s">
        <v>2575</v>
      </c>
      <c r="D395" s="66" t="s">
        <v>1601</v>
      </c>
      <c r="E395" s="73" t="s">
        <v>2026</v>
      </c>
      <c r="G395" s="15">
        <v>3</v>
      </c>
      <c r="H395" s="51"/>
      <c r="I395" s="51"/>
      <c r="J395" s="15" t="str">
        <f t="shared" si="33"/>
        <v/>
      </c>
      <c r="K395" s="15" t="str">
        <f t="shared" si="30"/>
        <v/>
      </c>
      <c r="L395" s="15" t="str">
        <f t="shared" si="31"/>
        <v/>
      </c>
      <c r="M395" s="15" t="str">
        <f t="shared" si="32"/>
        <v/>
      </c>
    </row>
    <row r="396" spans="2:13">
      <c r="B396" s="87">
        <v>1003514</v>
      </c>
      <c r="C396" s="66"/>
      <c r="D396" s="66"/>
      <c r="E396" s="73"/>
      <c r="H396" s="51"/>
      <c r="I396" s="51"/>
      <c r="J396" s="15" t="str">
        <f t="shared" si="33"/>
        <v/>
      </c>
      <c r="K396" s="15" t="str">
        <f t="shared" si="30"/>
        <v/>
      </c>
      <c r="L396" s="15" t="str">
        <f t="shared" si="31"/>
        <v/>
      </c>
      <c r="M396" s="15" t="str">
        <f t="shared" si="32"/>
        <v/>
      </c>
    </row>
    <row r="397" spans="2:13">
      <c r="B397" s="87">
        <v>1003515</v>
      </c>
      <c r="C397" s="66"/>
      <c r="D397" s="66"/>
      <c r="E397" s="66"/>
      <c r="H397" s="51"/>
      <c r="I397" s="51"/>
      <c r="J397" s="15" t="str">
        <f t="shared" si="33"/>
        <v/>
      </c>
      <c r="K397" s="15" t="str">
        <f t="shared" si="30"/>
        <v/>
      </c>
      <c r="L397" s="15" t="str">
        <f t="shared" si="31"/>
        <v/>
      </c>
      <c r="M397" s="15" t="str">
        <f t="shared" si="32"/>
        <v/>
      </c>
    </row>
    <row r="398" spans="2:13">
      <c r="B398" s="87">
        <v>1003521</v>
      </c>
      <c r="C398" s="73" t="s">
        <v>2642</v>
      </c>
      <c r="D398" s="66" t="s">
        <v>83</v>
      </c>
      <c r="E398" s="73" t="s">
        <v>2021</v>
      </c>
      <c r="F398" s="15">
        <v>85000</v>
      </c>
      <c r="G398" s="15">
        <v>3</v>
      </c>
      <c r="H398" s="51"/>
      <c r="I398" s="51"/>
      <c r="J398" s="15" t="str">
        <f t="shared" si="33"/>
        <v/>
      </c>
      <c r="K398" s="15" t="str">
        <f t="shared" si="30"/>
        <v/>
      </c>
      <c r="L398" s="15" t="str">
        <f t="shared" si="31"/>
        <v/>
      </c>
      <c r="M398" s="15" t="str">
        <f t="shared" si="32"/>
        <v/>
      </c>
    </row>
    <row r="399" spans="2:13">
      <c r="B399" s="87">
        <v>1003522</v>
      </c>
      <c r="C399" s="73" t="s">
        <v>2642</v>
      </c>
      <c r="D399" s="66" t="s">
        <v>83</v>
      </c>
      <c r="E399" s="73" t="s">
        <v>2022</v>
      </c>
      <c r="F399" s="15">
        <v>85000</v>
      </c>
      <c r="G399" s="15">
        <v>3</v>
      </c>
      <c r="H399" s="51"/>
      <c r="I399" s="51"/>
      <c r="J399" s="15" t="str">
        <f t="shared" si="33"/>
        <v/>
      </c>
      <c r="K399" s="15" t="str">
        <f t="shared" si="30"/>
        <v/>
      </c>
      <c r="L399" s="15" t="str">
        <f t="shared" si="31"/>
        <v/>
      </c>
      <c r="M399" s="15" t="str">
        <f t="shared" si="32"/>
        <v/>
      </c>
    </row>
    <row r="400" spans="2:13">
      <c r="B400" s="87">
        <v>1003523</v>
      </c>
      <c r="C400" s="73" t="s">
        <v>2642</v>
      </c>
      <c r="D400" s="66" t="s">
        <v>83</v>
      </c>
      <c r="E400" s="73" t="s">
        <v>2023</v>
      </c>
      <c r="F400" s="15">
        <v>85000</v>
      </c>
      <c r="G400" s="15">
        <v>3</v>
      </c>
      <c r="H400" s="51"/>
      <c r="I400" s="51"/>
      <c r="J400" s="15" t="str">
        <f t="shared" si="33"/>
        <v/>
      </c>
      <c r="K400" s="15" t="str">
        <f t="shared" si="30"/>
        <v/>
      </c>
      <c r="L400" s="15" t="str">
        <f t="shared" si="31"/>
        <v/>
      </c>
      <c r="M400" s="15" t="str">
        <f t="shared" si="32"/>
        <v/>
      </c>
    </row>
    <row r="401" spans="2:13">
      <c r="B401" s="87">
        <v>1003524</v>
      </c>
      <c r="C401" s="66"/>
      <c r="D401" s="66"/>
      <c r="E401" s="66"/>
      <c r="H401" s="51"/>
      <c r="I401" s="51"/>
      <c r="J401" s="15" t="str">
        <f t="shared" si="33"/>
        <v/>
      </c>
      <c r="K401" s="15" t="str">
        <f t="shared" si="30"/>
        <v/>
      </c>
      <c r="L401" s="15" t="str">
        <f t="shared" si="31"/>
        <v/>
      </c>
      <c r="M401" s="15" t="str">
        <f t="shared" si="32"/>
        <v/>
      </c>
    </row>
    <row r="402" spans="2:13">
      <c r="B402" s="87">
        <v>1003525</v>
      </c>
      <c r="C402" s="66"/>
      <c r="D402" s="66"/>
      <c r="E402" s="66"/>
      <c r="H402" s="51"/>
      <c r="I402" s="51"/>
      <c r="J402" s="15" t="str">
        <f t="shared" si="33"/>
        <v/>
      </c>
      <c r="K402" s="15" t="str">
        <f t="shared" si="30"/>
        <v/>
      </c>
      <c r="L402" s="15" t="str">
        <f t="shared" si="31"/>
        <v/>
      </c>
      <c r="M402" s="15" t="str">
        <f t="shared" si="32"/>
        <v/>
      </c>
    </row>
    <row r="403" spans="2:13">
      <c r="B403" s="87">
        <v>1003611</v>
      </c>
      <c r="C403" s="73" t="s">
        <v>2581</v>
      </c>
      <c r="D403" s="73" t="s">
        <v>1602</v>
      </c>
      <c r="E403" s="73" t="s">
        <v>2029</v>
      </c>
      <c r="G403" s="15">
        <v>3</v>
      </c>
      <c r="H403" s="51"/>
      <c r="I403" s="51"/>
      <c r="J403" s="15" t="str">
        <f t="shared" si="33"/>
        <v/>
      </c>
      <c r="K403" s="15" t="str">
        <f t="shared" si="30"/>
        <v/>
      </c>
      <c r="L403" s="15" t="str">
        <f t="shared" si="31"/>
        <v/>
      </c>
      <c r="M403" s="15" t="str">
        <f t="shared" si="32"/>
        <v/>
      </c>
    </row>
    <row r="404" spans="2:13">
      <c r="B404" s="87">
        <v>1003612</v>
      </c>
      <c r="C404" s="73" t="s">
        <v>2581</v>
      </c>
      <c r="D404" s="73" t="s">
        <v>1602</v>
      </c>
      <c r="E404" s="73" t="s">
        <v>2030</v>
      </c>
      <c r="G404" s="15">
        <v>3</v>
      </c>
      <c r="H404" s="51"/>
      <c r="I404" s="51"/>
      <c r="J404" s="15" t="str">
        <f t="shared" si="33"/>
        <v/>
      </c>
      <c r="K404" s="15" t="str">
        <f t="shared" si="30"/>
        <v/>
      </c>
      <c r="L404" s="15" t="str">
        <f t="shared" si="31"/>
        <v/>
      </c>
      <c r="M404" s="15" t="str">
        <f t="shared" si="32"/>
        <v/>
      </c>
    </row>
    <row r="405" spans="2:13">
      <c r="B405" s="87">
        <v>1003613</v>
      </c>
      <c r="C405" s="73" t="s">
        <v>2581</v>
      </c>
      <c r="D405" s="66" t="s">
        <v>1602</v>
      </c>
      <c r="E405" s="73" t="s">
        <v>2031</v>
      </c>
      <c r="G405" s="15">
        <v>3</v>
      </c>
      <c r="H405" s="51"/>
      <c r="I405" s="51"/>
      <c r="J405" s="15" t="str">
        <f t="shared" si="33"/>
        <v/>
      </c>
      <c r="K405" s="15" t="str">
        <f t="shared" si="30"/>
        <v/>
      </c>
      <c r="L405" s="15" t="str">
        <f t="shared" si="31"/>
        <v/>
      </c>
      <c r="M405" s="15" t="str">
        <f t="shared" si="32"/>
        <v/>
      </c>
    </row>
    <row r="406" spans="2:13">
      <c r="B406" s="87">
        <v>1003614</v>
      </c>
      <c r="C406" s="66"/>
      <c r="D406" s="66"/>
      <c r="E406" s="76"/>
      <c r="H406" s="51"/>
      <c r="I406" s="51"/>
      <c r="J406" s="15" t="str">
        <f t="shared" si="33"/>
        <v/>
      </c>
      <c r="K406" s="15" t="str">
        <f t="shared" si="30"/>
        <v/>
      </c>
      <c r="L406" s="15" t="str">
        <f t="shared" si="31"/>
        <v/>
      </c>
      <c r="M406" s="15" t="str">
        <f t="shared" si="32"/>
        <v/>
      </c>
    </row>
    <row r="407" spans="2:13">
      <c r="B407" s="87">
        <v>1003615</v>
      </c>
      <c r="C407" s="76"/>
      <c r="D407" s="66"/>
      <c r="E407" s="76"/>
      <c r="H407" s="51"/>
      <c r="I407" s="51"/>
      <c r="J407" s="15" t="str">
        <f t="shared" si="33"/>
        <v/>
      </c>
      <c r="K407" s="15" t="str">
        <f t="shared" si="30"/>
        <v/>
      </c>
      <c r="L407" s="15" t="str">
        <f t="shared" si="31"/>
        <v/>
      </c>
      <c r="M407" s="15" t="str">
        <f t="shared" si="32"/>
        <v/>
      </c>
    </row>
    <row r="408" spans="2:13">
      <c r="B408" s="87">
        <v>1003621</v>
      </c>
      <c r="C408" s="73" t="s">
        <v>2582</v>
      </c>
      <c r="D408" s="66" t="s">
        <v>1602</v>
      </c>
      <c r="E408" s="73" t="s">
        <v>2027</v>
      </c>
      <c r="F408" s="15">
        <v>85000</v>
      </c>
      <c r="G408" s="15">
        <v>3</v>
      </c>
      <c r="H408" s="51"/>
      <c r="I408" s="51"/>
      <c r="J408" s="15" t="str">
        <f t="shared" si="33"/>
        <v/>
      </c>
      <c r="K408" s="15" t="str">
        <f t="shared" si="30"/>
        <v/>
      </c>
      <c r="L408" s="15" t="str">
        <f t="shared" si="31"/>
        <v/>
      </c>
      <c r="M408" s="15" t="str">
        <f t="shared" si="32"/>
        <v/>
      </c>
    </row>
    <row r="409" spans="2:13">
      <c r="B409" s="87">
        <v>1003622</v>
      </c>
      <c r="C409" s="73" t="s">
        <v>2582</v>
      </c>
      <c r="D409" s="66" t="s">
        <v>1602</v>
      </c>
      <c r="E409" s="73" t="s">
        <v>2028</v>
      </c>
      <c r="F409" s="15">
        <v>85000</v>
      </c>
      <c r="G409" s="15">
        <v>3</v>
      </c>
      <c r="H409" s="51"/>
      <c r="I409" s="51"/>
      <c r="J409" s="15" t="str">
        <f t="shared" si="33"/>
        <v/>
      </c>
      <c r="K409" s="15" t="str">
        <f t="shared" si="30"/>
        <v/>
      </c>
      <c r="L409" s="15" t="str">
        <f t="shared" si="31"/>
        <v/>
      </c>
      <c r="M409" s="15" t="str">
        <f t="shared" si="32"/>
        <v/>
      </c>
    </row>
    <row r="410" spans="2:13">
      <c r="B410" s="87">
        <v>1003623</v>
      </c>
      <c r="C410" s="73" t="s">
        <v>2582</v>
      </c>
      <c r="D410" s="66" t="s">
        <v>1602</v>
      </c>
      <c r="E410" s="73" t="s">
        <v>2032</v>
      </c>
      <c r="F410" s="15">
        <v>85000</v>
      </c>
      <c r="G410" s="15">
        <v>3</v>
      </c>
      <c r="H410" s="51"/>
      <c r="I410" s="51"/>
      <c r="J410" s="15" t="str">
        <f t="shared" si="33"/>
        <v/>
      </c>
      <c r="K410" s="15" t="str">
        <f t="shared" si="30"/>
        <v/>
      </c>
      <c r="L410" s="15" t="str">
        <f t="shared" si="31"/>
        <v/>
      </c>
      <c r="M410" s="15" t="str">
        <f t="shared" si="32"/>
        <v/>
      </c>
    </row>
    <row r="411" spans="2:13">
      <c r="B411" s="87">
        <v>1003624</v>
      </c>
      <c r="C411" s="66"/>
      <c r="D411" s="66"/>
      <c r="E411" s="66"/>
      <c r="H411" s="51"/>
      <c r="I411" s="51"/>
      <c r="J411" s="15" t="str">
        <f t="shared" si="33"/>
        <v/>
      </c>
      <c r="K411" s="15" t="str">
        <f t="shared" si="30"/>
        <v/>
      </c>
      <c r="L411" s="15" t="str">
        <f t="shared" si="31"/>
        <v/>
      </c>
      <c r="M411" s="15" t="str">
        <f t="shared" si="32"/>
        <v/>
      </c>
    </row>
    <row r="412" spans="2:13">
      <c r="B412" s="87">
        <v>1003625</v>
      </c>
      <c r="C412" s="66"/>
      <c r="D412" s="66"/>
      <c r="E412" s="66"/>
      <c r="H412" s="51"/>
      <c r="I412" s="51"/>
      <c r="J412" s="15" t="str">
        <f t="shared" si="33"/>
        <v/>
      </c>
      <c r="K412" s="15" t="str">
        <f t="shared" si="30"/>
        <v/>
      </c>
      <c r="L412" s="15" t="str">
        <f t="shared" si="31"/>
        <v/>
      </c>
      <c r="M412" s="15" t="str">
        <f t="shared" si="32"/>
        <v/>
      </c>
    </row>
    <row r="413" spans="2:13">
      <c r="B413" s="87">
        <v>1003711</v>
      </c>
      <c r="C413" s="66" t="s">
        <v>2615</v>
      </c>
      <c r="D413" s="73" t="s">
        <v>83</v>
      </c>
      <c r="E413" s="73" t="s">
        <v>2036</v>
      </c>
      <c r="G413" s="15">
        <v>3</v>
      </c>
      <c r="H413" s="51"/>
      <c r="I413" s="51"/>
      <c r="J413" s="15" t="str">
        <f t="shared" si="33"/>
        <v/>
      </c>
      <c r="K413" s="15" t="str">
        <f t="shared" si="30"/>
        <v/>
      </c>
      <c r="L413" s="15" t="str">
        <f t="shared" si="31"/>
        <v/>
      </c>
      <c r="M413" s="15" t="str">
        <f t="shared" si="32"/>
        <v/>
      </c>
    </row>
    <row r="414" spans="2:13">
      <c r="B414" s="87">
        <v>1003712</v>
      </c>
      <c r="C414" s="66" t="s">
        <v>2615</v>
      </c>
      <c r="D414" s="73" t="s">
        <v>83</v>
      </c>
      <c r="E414" s="73" t="s">
        <v>2037</v>
      </c>
      <c r="G414" s="15">
        <v>3</v>
      </c>
      <c r="H414" s="51"/>
      <c r="I414" s="51"/>
      <c r="J414" s="15" t="str">
        <f t="shared" si="33"/>
        <v/>
      </c>
      <c r="K414" s="15" t="str">
        <f t="shared" si="30"/>
        <v/>
      </c>
      <c r="L414" s="15" t="str">
        <f t="shared" si="31"/>
        <v/>
      </c>
      <c r="M414" s="15" t="str">
        <f t="shared" si="32"/>
        <v/>
      </c>
    </row>
    <row r="415" spans="2:13">
      <c r="B415" s="87">
        <v>1003713</v>
      </c>
      <c r="C415" s="66" t="s">
        <v>2615</v>
      </c>
      <c r="D415" s="66" t="s">
        <v>83</v>
      </c>
      <c r="E415" s="73" t="s">
        <v>2038</v>
      </c>
      <c r="G415" s="15">
        <v>3</v>
      </c>
      <c r="H415" s="51"/>
      <c r="I415" s="51"/>
      <c r="J415" s="15" t="str">
        <f t="shared" si="33"/>
        <v/>
      </c>
      <c r="K415" s="15" t="str">
        <f t="shared" si="30"/>
        <v/>
      </c>
      <c r="L415" s="15" t="str">
        <f t="shared" si="31"/>
        <v/>
      </c>
      <c r="M415" s="15" t="str">
        <f t="shared" si="32"/>
        <v/>
      </c>
    </row>
    <row r="416" spans="2:13">
      <c r="B416" s="87">
        <v>1003714</v>
      </c>
      <c r="C416" s="66"/>
      <c r="D416" s="66"/>
      <c r="E416" s="66"/>
      <c r="H416" s="51"/>
      <c r="I416" s="51"/>
      <c r="J416" s="15" t="str">
        <f t="shared" si="33"/>
        <v/>
      </c>
      <c r="K416" s="15" t="str">
        <f t="shared" si="30"/>
        <v/>
      </c>
      <c r="L416" s="15" t="str">
        <f t="shared" si="31"/>
        <v/>
      </c>
      <c r="M416" s="15" t="str">
        <f t="shared" si="32"/>
        <v/>
      </c>
    </row>
    <row r="417" spans="2:13">
      <c r="B417" s="87">
        <v>1003715</v>
      </c>
      <c r="C417" s="76"/>
      <c r="D417" s="66"/>
      <c r="E417" s="76"/>
      <c r="H417" s="51"/>
      <c r="I417" s="51"/>
      <c r="J417" s="15" t="str">
        <f t="shared" si="33"/>
        <v/>
      </c>
      <c r="K417" s="15" t="str">
        <f t="shared" si="30"/>
        <v/>
      </c>
      <c r="L417" s="15" t="str">
        <f t="shared" si="31"/>
        <v/>
      </c>
      <c r="M417" s="15" t="str">
        <f t="shared" si="32"/>
        <v/>
      </c>
    </row>
    <row r="418" spans="2:13">
      <c r="B418" s="86">
        <v>1003721</v>
      </c>
      <c r="C418" s="73" t="s">
        <v>2626</v>
      </c>
      <c r="D418" s="73" t="s">
        <v>1609</v>
      </c>
      <c r="E418" s="73" t="s">
        <v>2033</v>
      </c>
      <c r="F418" s="15">
        <v>85000</v>
      </c>
      <c r="G418" s="15">
        <v>3</v>
      </c>
      <c r="H418" s="51"/>
      <c r="I418" s="51"/>
      <c r="J418" s="15" t="str">
        <f t="shared" si="33"/>
        <v/>
      </c>
      <c r="K418" s="15" t="str">
        <f t="shared" si="30"/>
        <v/>
      </c>
      <c r="L418" s="15" t="str">
        <f t="shared" si="31"/>
        <v/>
      </c>
      <c r="M418" s="15" t="str">
        <f t="shared" si="32"/>
        <v/>
      </c>
    </row>
    <row r="419" spans="2:13">
      <c r="B419" s="86">
        <v>1003722</v>
      </c>
      <c r="C419" s="73" t="s">
        <v>2626</v>
      </c>
      <c r="D419" s="73" t="s">
        <v>1609</v>
      </c>
      <c r="E419" s="73" t="s">
        <v>2034</v>
      </c>
      <c r="F419" s="15">
        <v>85000</v>
      </c>
      <c r="G419" s="15">
        <v>3</v>
      </c>
      <c r="H419" s="51"/>
      <c r="I419" s="51"/>
      <c r="J419" s="15" t="str">
        <f t="shared" ref="J419:J450" si="34">IF(H419=I419,"","错")</f>
        <v/>
      </c>
      <c r="K419" s="15" t="str">
        <f t="shared" si="30"/>
        <v/>
      </c>
      <c r="L419" s="15" t="str">
        <f t="shared" si="31"/>
        <v/>
      </c>
      <c r="M419" s="15" t="str">
        <f t="shared" si="32"/>
        <v/>
      </c>
    </row>
    <row r="420" spans="2:13">
      <c r="B420" s="86">
        <v>1003723</v>
      </c>
      <c r="C420" s="73" t="s">
        <v>2626</v>
      </c>
      <c r="D420" s="73" t="s">
        <v>1609</v>
      </c>
      <c r="E420" s="73" t="s">
        <v>2035</v>
      </c>
      <c r="F420" s="15">
        <v>85000</v>
      </c>
      <c r="G420" s="15">
        <v>3</v>
      </c>
      <c r="H420" s="51"/>
      <c r="I420" s="51"/>
      <c r="J420" s="15" t="str">
        <f t="shared" si="34"/>
        <v/>
      </c>
      <c r="K420" s="15" t="str">
        <f t="shared" si="30"/>
        <v/>
      </c>
      <c r="L420" s="15" t="str">
        <f t="shared" si="31"/>
        <v/>
      </c>
      <c r="M420" s="15" t="str">
        <f t="shared" si="32"/>
        <v/>
      </c>
    </row>
    <row r="421" spans="2:13">
      <c r="B421" s="86">
        <v>1003724</v>
      </c>
      <c r="E421" s="58"/>
      <c r="H421" s="51"/>
      <c r="I421" s="51"/>
      <c r="J421" s="15" t="str">
        <f t="shared" si="34"/>
        <v/>
      </c>
      <c r="K421" s="15" t="str">
        <f t="shared" si="30"/>
        <v/>
      </c>
      <c r="L421" s="15" t="str">
        <f t="shared" si="31"/>
        <v/>
      </c>
      <c r="M421" s="15" t="str">
        <f t="shared" si="32"/>
        <v/>
      </c>
    </row>
    <row r="422" spans="2:13">
      <c r="B422" s="86">
        <v>1003725</v>
      </c>
      <c r="H422" s="51"/>
      <c r="I422" s="51"/>
      <c r="J422" s="15" t="str">
        <f t="shared" si="34"/>
        <v/>
      </c>
      <c r="K422" s="15" t="str">
        <f t="shared" si="30"/>
        <v/>
      </c>
      <c r="L422" s="15" t="str">
        <f t="shared" si="31"/>
        <v/>
      </c>
      <c r="M422" s="15" t="str">
        <f t="shared" si="32"/>
        <v/>
      </c>
    </row>
    <row r="423" spans="2:13">
      <c r="B423" s="86">
        <v>1003811</v>
      </c>
      <c r="C423" s="58" t="s">
        <v>2642</v>
      </c>
      <c r="D423" s="58" t="s">
        <v>1603</v>
      </c>
      <c r="E423" s="58" t="s">
        <v>2039</v>
      </c>
      <c r="G423" s="15">
        <v>3</v>
      </c>
      <c r="H423" s="51"/>
      <c r="I423" s="51"/>
      <c r="J423" s="15" t="str">
        <f t="shared" si="34"/>
        <v/>
      </c>
      <c r="K423" s="15" t="str">
        <f t="shared" si="30"/>
        <v/>
      </c>
      <c r="L423" s="15" t="str">
        <f t="shared" si="31"/>
        <v/>
      </c>
      <c r="M423" s="15" t="str">
        <f t="shared" si="32"/>
        <v/>
      </c>
    </row>
    <row r="424" spans="2:13">
      <c r="B424" s="86">
        <v>1003812</v>
      </c>
      <c r="C424" s="58" t="s">
        <v>2642</v>
      </c>
      <c r="D424" s="58" t="s">
        <v>1603</v>
      </c>
      <c r="E424" s="58" t="s">
        <v>2040</v>
      </c>
      <c r="G424" s="15">
        <v>3</v>
      </c>
      <c r="H424" s="51"/>
      <c r="I424" s="51"/>
      <c r="J424" s="15" t="str">
        <f t="shared" si="34"/>
        <v/>
      </c>
      <c r="K424" s="15" t="str">
        <f t="shared" si="30"/>
        <v/>
      </c>
      <c r="L424" s="15" t="str">
        <f t="shared" si="31"/>
        <v/>
      </c>
      <c r="M424" s="15" t="str">
        <f t="shared" si="32"/>
        <v/>
      </c>
    </row>
    <row r="425" spans="2:13">
      <c r="B425" s="86">
        <v>1003813</v>
      </c>
      <c r="C425" s="15" t="s">
        <v>2642</v>
      </c>
      <c r="D425" s="15" t="s">
        <v>1603</v>
      </c>
      <c r="E425" s="58" t="s">
        <v>2041</v>
      </c>
      <c r="G425" s="15">
        <v>3</v>
      </c>
      <c r="H425" s="51"/>
      <c r="I425" s="51"/>
      <c r="J425" s="15" t="str">
        <f t="shared" si="34"/>
        <v/>
      </c>
      <c r="K425" s="15" t="str">
        <f t="shared" si="30"/>
        <v/>
      </c>
      <c r="L425" s="15" t="str">
        <f t="shared" si="31"/>
        <v/>
      </c>
      <c r="M425" s="15" t="str">
        <f t="shared" si="32"/>
        <v/>
      </c>
    </row>
    <row r="426" spans="2:13">
      <c r="B426" s="86">
        <v>1003814</v>
      </c>
      <c r="H426" s="51"/>
      <c r="I426" s="51"/>
      <c r="J426" s="15" t="str">
        <f t="shared" si="34"/>
        <v/>
      </c>
      <c r="K426" s="15" t="str">
        <f t="shared" si="30"/>
        <v/>
      </c>
      <c r="L426" s="15" t="str">
        <f t="shared" si="31"/>
        <v/>
      </c>
      <c r="M426" s="15" t="str">
        <f t="shared" si="32"/>
        <v/>
      </c>
    </row>
    <row r="427" spans="2:13">
      <c r="B427" s="86">
        <v>1003815</v>
      </c>
      <c r="C427" s="17"/>
      <c r="E427" s="17"/>
      <c r="H427" s="51"/>
      <c r="I427" s="51"/>
      <c r="J427" s="15" t="str">
        <f t="shared" si="34"/>
        <v/>
      </c>
      <c r="K427" s="15" t="str">
        <f t="shared" si="30"/>
        <v/>
      </c>
      <c r="L427" s="15" t="str">
        <f t="shared" si="31"/>
        <v/>
      </c>
      <c r="M427" s="15" t="str">
        <f t="shared" si="32"/>
        <v/>
      </c>
    </row>
    <row r="428" spans="2:13">
      <c r="B428" s="86">
        <v>1003821</v>
      </c>
      <c r="C428" s="58" t="s">
        <v>2575</v>
      </c>
      <c r="D428" s="58" t="s">
        <v>64</v>
      </c>
      <c r="E428" s="58" t="s">
        <v>2042</v>
      </c>
      <c r="F428" s="15">
        <v>85000</v>
      </c>
      <c r="G428" s="15">
        <v>3</v>
      </c>
      <c r="H428" s="51"/>
      <c r="I428" s="51"/>
      <c r="J428" s="15" t="str">
        <f t="shared" si="34"/>
        <v/>
      </c>
      <c r="K428" s="15" t="str">
        <f t="shared" si="30"/>
        <v/>
      </c>
      <c r="L428" s="15" t="str">
        <f t="shared" si="31"/>
        <v/>
      </c>
      <c r="M428" s="15" t="str">
        <f t="shared" si="32"/>
        <v/>
      </c>
    </row>
    <row r="429" spans="2:13">
      <c r="B429" s="86">
        <v>1003822</v>
      </c>
      <c r="C429" s="15" t="s">
        <v>2575</v>
      </c>
      <c r="D429" s="15" t="s">
        <v>64</v>
      </c>
      <c r="E429" s="58" t="s">
        <v>2043</v>
      </c>
      <c r="F429" s="15">
        <v>85000</v>
      </c>
      <c r="G429" s="15">
        <v>3</v>
      </c>
      <c r="H429" s="51"/>
      <c r="I429" s="51"/>
      <c r="J429" s="15" t="str">
        <f t="shared" si="34"/>
        <v/>
      </c>
      <c r="K429" s="15" t="str">
        <f t="shared" si="30"/>
        <v/>
      </c>
      <c r="L429" s="15" t="str">
        <f t="shared" si="31"/>
        <v/>
      </c>
      <c r="M429" s="15" t="str">
        <f t="shared" si="32"/>
        <v/>
      </c>
    </row>
    <row r="430" spans="2:13">
      <c r="B430" s="86">
        <v>1003823</v>
      </c>
      <c r="C430" s="15" t="s">
        <v>2575</v>
      </c>
      <c r="D430" s="15" t="s">
        <v>64</v>
      </c>
      <c r="E430" s="58" t="s">
        <v>2044</v>
      </c>
      <c r="F430" s="15">
        <v>85000</v>
      </c>
      <c r="G430" s="15">
        <v>3</v>
      </c>
      <c r="H430" s="51"/>
      <c r="I430" s="51"/>
      <c r="J430" s="15" t="str">
        <f t="shared" si="34"/>
        <v/>
      </c>
      <c r="K430" s="15" t="str">
        <f t="shared" si="30"/>
        <v/>
      </c>
      <c r="L430" s="15" t="str">
        <f t="shared" si="31"/>
        <v/>
      </c>
      <c r="M430" s="15" t="str">
        <f t="shared" si="32"/>
        <v/>
      </c>
    </row>
    <row r="431" spans="2:13">
      <c r="B431" s="86">
        <v>1003824</v>
      </c>
      <c r="E431" s="58"/>
      <c r="H431" s="51"/>
      <c r="I431" s="51"/>
      <c r="J431" s="15" t="str">
        <f t="shared" si="34"/>
        <v/>
      </c>
      <c r="K431" s="15" t="str">
        <f t="shared" si="30"/>
        <v/>
      </c>
      <c r="L431" s="15" t="str">
        <f t="shared" si="31"/>
        <v/>
      </c>
      <c r="M431" s="15" t="str">
        <f t="shared" si="32"/>
        <v/>
      </c>
    </row>
    <row r="432" spans="2:13">
      <c r="B432" s="86">
        <v>1003825</v>
      </c>
      <c r="H432" s="51"/>
      <c r="I432" s="51"/>
      <c r="J432" s="15" t="str">
        <f t="shared" si="34"/>
        <v/>
      </c>
      <c r="K432" s="15" t="str">
        <f t="shared" si="30"/>
        <v/>
      </c>
      <c r="L432" s="15" t="str">
        <f t="shared" si="31"/>
        <v/>
      </c>
      <c r="M432" s="15" t="str">
        <f t="shared" si="32"/>
        <v/>
      </c>
    </row>
    <row r="433" spans="2:13">
      <c r="B433" s="86">
        <v>1003911</v>
      </c>
      <c r="C433" s="58" t="s">
        <v>2642</v>
      </c>
      <c r="D433" s="15" t="s">
        <v>93</v>
      </c>
      <c r="E433" s="58" t="s">
        <v>2324</v>
      </c>
      <c r="G433" s="15">
        <v>3</v>
      </c>
      <c r="H433" s="51"/>
      <c r="I433" s="51"/>
      <c r="J433" s="15" t="str">
        <f t="shared" si="34"/>
        <v/>
      </c>
      <c r="K433" s="15" t="str">
        <f t="shared" si="30"/>
        <v/>
      </c>
      <c r="L433" s="15" t="str">
        <f t="shared" si="31"/>
        <v/>
      </c>
      <c r="M433" s="15" t="str">
        <f t="shared" si="32"/>
        <v/>
      </c>
    </row>
    <row r="434" spans="2:13">
      <c r="B434" s="86">
        <v>1003912</v>
      </c>
      <c r="C434" s="58" t="s">
        <v>2642</v>
      </c>
      <c r="D434" s="15" t="s">
        <v>93</v>
      </c>
      <c r="E434" s="58" t="s">
        <v>2325</v>
      </c>
      <c r="G434" s="15">
        <v>3</v>
      </c>
      <c r="H434" s="51"/>
      <c r="I434" s="51"/>
      <c r="J434" s="15" t="str">
        <f t="shared" si="34"/>
        <v/>
      </c>
      <c r="K434" s="15" t="str">
        <f t="shared" si="30"/>
        <v/>
      </c>
      <c r="L434" s="15" t="str">
        <f t="shared" si="31"/>
        <v/>
      </c>
      <c r="M434" s="15" t="str">
        <f t="shared" si="32"/>
        <v/>
      </c>
    </row>
    <row r="435" spans="2:13">
      <c r="B435" s="86">
        <v>1003913</v>
      </c>
      <c r="C435" s="58" t="s">
        <v>2642</v>
      </c>
      <c r="D435" s="15" t="s">
        <v>93</v>
      </c>
      <c r="E435" s="58" t="s">
        <v>2326</v>
      </c>
      <c r="G435" s="15">
        <v>3</v>
      </c>
      <c r="H435" s="51"/>
      <c r="I435" s="51"/>
      <c r="J435" s="15" t="str">
        <f t="shared" si="34"/>
        <v/>
      </c>
      <c r="K435" s="15" t="str">
        <f t="shared" si="30"/>
        <v/>
      </c>
      <c r="L435" s="15" t="str">
        <f t="shared" si="31"/>
        <v/>
      </c>
      <c r="M435" s="15" t="str">
        <f t="shared" si="32"/>
        <v/>
      </c>
    </row>
    <row r="436" spans="2:13">
      <c r="B436" s="86">
        <v>1003914</v>
      </c>
      <c r="H436" s="51"/>
      <c r="I436" s="51"/>
      <c r="J436" s="15" t="str">
        <f t="shared" si="34"/>
        <v/>
      </c>
      <c r="K436" s="15" t="str">
        <f t="shared" si="30"/>
        <v/>
      </c>
      <c r="L436" s="15" t="str">
        <f t="shared" si="31"/>
        <v/>
      </c>
      <c r="M436" s="15" t="str">
        <f t="shared" si="32"/>
        <v/>
      </c>
    </row>
    <row r="437" spans="2:13">
      <c r="B437" s="86">
        <v>1003915</v>
      </c>
      <c r="C437" s="17"/>
      <c r="E437" s="17"/>
      <c r="H437" s="51"/>
      <c r="I437" s="51"/>
      <c r="J437" s="15" t="str">
        <f t="shared" si="34"/>
        <v/>
      </c>
      <c r="K437" s="15" t="str">
        <f t="shared" ref="K437:K500" si="35">IF(AND(ISBLANK(C437)=ISBLANK(D437),ISBLANK(D437)=ISBLANK(E437),ISBLANK(E437)=ISBLANK(C437)),"",FALSE)</f>
        <v/>
      </c>
      <c r="L437" s="15" t="str">
        <f t="shared" ref="L437:L500" si="36">IF((LEN(C437)-LEN(SUBSTITUTE(C437,"|","")))=(LEN(D437)-LEN(SUBSTITUTE(D437,"|",""))),"",FALSE)</f>
        <v/>
      </c>
      <c r="M437" s="15" t="str">
        <f t="shared" ref="M437:M500" si="37">IF((LEN(D437)-LEN(SUBSTITUTE(SUBSTITUTE(D437,"|",""),"#","")))=(LEN(E437)-LEN(SUBSTITUTE(E437,"|",""))),"",FALSE)</f>
        <v/>
      </c>
    </row>
    <row r="438" spans="2:13">
      <c r="B438" s="86">
        <v>1003921</v>
      </c>
      <c r="C438" s="58" t="s">
        <v>2575</v>
      </c>
      <c r="D438" s="58" t="s">
        <v>2328</v>
      </c>
      <c r="E438" s="58" t="s">
        <v>2329</v>
      </c>
      <c r="F438" s="15">
        <v>85000</v>
      </c>
      <c r="G438" s="15">
        <v>3</v>
      </c>
      <c r="H438" s="51"/>
      <c r="I438" s="51"/>
      <c r="J438" s="15" t="str">
        <f t="shared" si="34"/>
        <v/>
      </c>
      <c r="K438" s="15" t="str">
        <f t="shared" si="35"/>
        <v/>
      </c>
      <c r="L438" s="15" t="str">
        <f t="shared" si="36"/>
        <v/>
      </c>
      <c r="M438" s="15" t="str">
        <f t="shared" si="37"/>
        <v/>
      </c>
    </row>
    <row r="439" spans="2:13">
      <c r="B439" s="86">
        <v>1003922</v>
      </c>
      <c r="C439" s="58" t="s">
        <v>2575</v>
      </c>
      <c r="D439" s="58" t="s">
        <v>2328</v>
      </c>
      <c r="E439" s="58" t="s">
        <v>2330</v>
      </c>
      <c r="F439" s="15">
        <v>85000</v>
      </c>
      <c r="G439" s="15">
        <v>3</v>
      </c>
      <c r="H439" s="51"/>
      <c r="I439" s="51"/>
      <c r="J439" s="15" t="str">
        <f t="shared" si="34"/>
        <v/>
      </c>
      <c r="K439" s="15" t="str">
        <f t="shared" si="35"/>
        <v/>
      </c>
      <c r="L439" s="15" t="str">
        <f t="shared" si="36"/>
        <v/>
      </c>
      <c r="M439" s="15" t="str">
        <f t="shared" si="37"/>
        <v/>
      </c>
    </row>
    <row r="440" spans="2:13">
      <c r="B440" s="86">
        <v>1003923</v>
      </c>
      <c r="C440" s="58" t="s">
        <v>2575</v>
      </c>
      <c r="D440" s="58" t="s">
        <v>2328</v>
      </c>
      <c r="E440" s="58" t="s">
        <v>2331</v>
      </c>
      <c r="F440" s="15">
        <v>85000</v>
      </c>
      <c r="G440" s="15">
        <v>3</v>
      </c>
      <c r="H440" s="51"/>
      <c r="I440" s="51"/>
      <c r="J440" s="15" t="str">
        <f t="shared" si="34"/>
        <v/>
      </c>
      <c r="K440" s="15" t="str">
        <f t="shared" si="35"/>
        <v/>
      </c>
      <c r="L440" s="15" t="str">
        <f t="shared" si="36"/>
        <v/>
      </c>
      <c r="M440" s="15" t="str">
        <f t="shared" si="37"/>
        <v/>
      </c>
    </row>
    <row r="441" spans="2:13">
      <c r="B441" s="86">
        <v>1003924</v>
      </c>
      <c r="H441" s="51"/>
      <c r="I441" s="51"/>
      <c r="J441" s="15" t="str">
        <f t="shared" si="34"/>
        <v/>
      </c>
      <c r="K441" s="15" t="str">
        <f t="shared" si="35"/>
        <v/>
      </c>
      <c r="L441" s="15" t="str">
        <f t="shared" si="36"/>
        <v/>
      </c>
      <c r="M441" s="15" t="str">
        <f t="shared" si="37"/>
        <v/>
      </c>
    </row>
    <row r="442" spans="2:13">
      <c r="B442" s="87">
        <v>1003925</v>
      </c>
      <c r="H442" s="51"/>
      <c r="I442" s="51"/>
      <c r="J442" s="15" t="str">
        <f t="shared" si="34"/>
        <v/>
      </c>
      <c r="K442" s="15" t="str">
        <f t="shared" si="35"/>
        <v/>
      </c>
      <c r="L442" s="15" t="str">
        <f t="shared" si="36"/>
        <v/>
      </c>
      <c r="M442" s="15" t="str">
        <f t="shared" si="37"/>
        <v/>
      </c>
    </row>
    <row r="443" spans="2:13">
      <c r="B443" s="87">
        <v>1004011</v>
      </c>
      <c r="C443" s="58" t="s">
        <v>2618</v>
      </c>
      <c r="D443" s="58" t="s">
        <v>2046</v>
      </c>
      <c r="E443" s="58" t="s">
        <v>2047</v>
      </c>
      <c r="G443" s="15">
        <v>3</v>
      </c>
      <c r="H443" s="51"/>
      <c r="I443" s="51"/>
      <c r="J443" s="15" t="str">
        <f t="shared" si="34"/>
        <v/>
      </c>
      <c r="K443" s="15" t="str">
        <f t="shared" si="35"/>
        <v/>
      </c>
      <c r="L443" s="15" t="str">
        <f t="shared" si="36"/>
        <v/>
      </c>
      <c r="M443" s="15" t="str">
        <f t="shared" si="37"/>
        <v/>
      </c>
    </row>
    <row r="444" spans="2:13">
      <c r="B444" s="87">
        <v>1004012</v>
      </c>
      <c r="C444" s="58" t="s">
        <v>2618</v>
      </c>
      <c r="D444" s="58" t="s">
        <v>2046</v>
      </c>
      <c r="E444" s="58" t="s">
        <v>2048</v>
      </c>
      <c r="G444" s="15">
        <v>3</v>
      </c>
      <c r="H444" s="51"/>
      <c r="I444" s="51"/>
      <c r="J444" s="15" t="str">
        <f t="shared" si="34"/>
        <v/>
      </c>
      <c r="K444" s="15" t="str">
        <f t="shared" si="35"/>
        <v/>
      </c>
      <c r="L444" s="15" t="str">
        <f t="shared" si="36"/>
        <v/>
      </c>
      <c r="M444" s="15" t="str">
        <f t="shared" si="37"/>
        <v/>
      </c>
    </row>
    <row r="445" spans="2:13">
      <c r="B445" s="87">
        <v>1004013</v>
      </c>
      <c r="C445" s="58" t="s">
        <v>2618</v>
      </c>
      <c r="D445" s="58" t="s">
        <v>2046</v>
      </c>
      <c r="E445" s="58" t="s">
        <v>2327</v>
      </c>
      <c r="G445" s="15">
        <v>3</v>
      </c>
      <c r="H445" s="51"/>
      <c r="I445" s="51"/>
      <c r="J445" s="15" t="str">
        <f t="shared" si="34"/>
        <v/>
      </c>
      <c r="K445" s="15" t="str">
        <f t="shared" si="35"/>
        <v/>
      </c>
      <c r="L445" s="15" t="str">
        <f t="shared" si="36"/>
        <v/>
      </c>
      <c r="M445" s="15" t="str">
        <f t="shared" si="37"/>
        <v/>
      </c>
    </row>
    <row r="446" spans="2:13">
      <c r="B446" s="87">
        <v>1004014</v>
      </c>
      <c r="H446" s="51"/>
      <c r="I446" s="51"/>
      <c r="J446" s="15" t="str">
        <f t="shared" si="34"/>
        <v/>
      </c>
      <c r="K446" s="15" t="str">
        <f t="shared" si="35"/>
        <v/>
      </c>
      <c r="L446" s="15" t="str">
        <f t="shared" si="36"/>
        <v/>
      </c>
      <c r="M446" s="15" t="str">
        <f t="shared" si="37"/>
        <v/>
      </c>
    </row>
    <row r="447" spans="2:13">
      <c r="B447" s="87">
        <v>1004015</v>
      </c>
      <c r="H447" s="51"/>
      <c r="I447" s="51"/>
      <c r="J447" s="15" t="str">
        <f t="shared" si="34"/>
        <v/>
      </c>
      <c r="K447" s="15" t="str">
        <f t="shared" si="35"/>
        <v/>
      </c>
      <c r="L447" s="15" t="str">
        <f t="shared" si="36"/>
        <v/>
      </c>
      <c r="M447" s="15" t="str">
        <f t="shared" si="37"/>
        <v/>
      </c>
    </row>
    <row r="448" spans="2:13">
      <c r="B448" s="87">
        <v>1004021</v>
      </c>
      <c r="C448" s="58" t="s">
        <v>2624</v>
      </c>
      <c r="D448" s="58" t="s">
        <v>2045</v>
      </c>
      <c r="E448" s="58" t="s">
        <v>2049</v>
      </c>
      <c r="F448" s="15">
        <v>85000</v>
      </c>
      <c r="G448" s="15">
        <v>3</v>
      </c>
      <c r="H448" s="51"/>
      <c r="I448" s="51"/>
      <c r="J448" s="15" t="str">
        <f t="shared" si="34"/>
        <v/>
      </c>
      <c r="K448" s="15" t="str">
        <f t="shared" si="35"/>
        <v/>
      </c>
      <c r="L448" s="15" t="str">
        <f t="shared" si="36"/>
        <v/>
      </c>
      <c r="M448" s="15" t="str">
        <f t="shared" si="37"/>
        <v/>
      </c>
    </row>
    <row r="449" spans="2:13">
      <c r="B449" s="87">
        <v>1004022</v>
      </c>
      <c r="C449" s="15" t="s">
        <v>2624</v>
      </c>
      <c r="D449" s="58" t="s">
        <v>68</v>
      </c>
      <c r="E449" s="58" t="s">
        <v>2050</v>
      </c>
      <c r="F449" s="15">
        <v>85000</v>
      </c>
      <c r="G449" s="15">
        <v>3</v>
      </c>
      <c r="H449" s="51"/>
      <c r="I449" s="51"/>
      <c r="J449" s="15" t="str">
        <f t="shared" si="34"/>
        <v/>
      </c>
      <c r="K449" s="15" t="str">
        <f t="shared" si="35"/>
        <v/>
      </c>
      <c r="L449" s="15" t="str">
        <f t="shared" si="36"/>
        <v/>
      </c>
      <c r="M449" s="15" t="str">
        <f t="shared" si="37"/>
        <v/>
      </c>
    </row>
    <row r="450" spans="2:13">
      <c r="B450" s="86">
        <v>1004023</v>
      </c>
      <c r="C450" s="15" t="s">
        <v>2624</v>
      </c>
      <c r="D450" s="58" t="s">
        <v>68</v>
      </c>
      <c r="E450" s="58" t="s">
        <v>2051</v>
      </c>
      <c r="F450" s="15">
        <v>85000</v>
      </c>
      <c r="G450" s="15">
        <v>3</v>
      </c>
      <c r="H450" s="51"/>
      <c r="I450" s="51"/>
      <c r="J450" s="15" t="str">
        <f t="shared" si="34"/>
        <v/>
      </c>
      <c r="K450" s="15" t="str">
        <f t="shared" si="35"/>
        <v/>
      </c>
      <c r="L450" s="15" t="str">
        <f t="shared" si="36"/>
        <v/>
      </c>
      <c r="M450" s="15" t="str">
        <f t="shared" si="37"/>
        <v/>
      </c>
    </row>
    <row r="451" spans="2:13">
      <c r="B451" s="86">
        <v>1004024</v>
      </c>
      <c r="H451" s="51"/>
      <c r="I451" s="51"/>
      <c r="J451" s="15" t="str">
        <f t="shared" ref="J451:J482" si="38">IF(H451=I451,"","错")</f>
        <v/>
      </c>
      <c r="K451" s="15" t="str">
        <f t="shared" si="35"/>
        <v/>
      </c>
      <c r="L451" s="15" t="str">
        <f t="shared" si="36"/>
        <v/>
      </c>
      <c r="M451" s="15" t="str">
        <f t="shared" si="37"/>
        <v/>
      </c>
    </row>
    <row r="452" spans="2:13">
      <c r="B452" s="86">
        <v>1004025</v>
      </c>
      <c r="H452" s="51"/>
      <c r="I452" s="51"/>
      <c r="J452" s="15" t="str">
        <f t="shared" si="38"/>
        <v/>
      </c>
      <c r="K452" s="15" t="str">
        <f t="shared" si="35"/>
        <v/>
      </c>
      <c r="L452" s="15" t="str">
        <f t="shared" si="36"/>
        <v/>
      </c>
      <c r="M452" s="15" t="str">
        <f t="shared" si="37"/>
        <v/>
      </c>
    </row>
    <row r="453" spans="2:13">
      <c r="B453" s="86">
        <v>1004111</v>
      </c>
      <c r="C453" s="15" t="s">
        <v>2618</v>
      </c>
      <c r="D453" s="58" t="s">
        <v>1611</v>
      </c>
      <c r="E453" s="58" t="s">
        <v>2332</v>
      </c>
      <c r="G453" s="15">
        <v>3</v>
      </c>
      <c r="H453" s="51"/>
      <c r="I453" s="51"/>
      <c r="J453" s="15" t="str">
        <f t="shared" si="38"/>
        <v/>
      </c>
      <c r="K453" s="15" t="str">
        <f t="shared" si="35"/>
        <v/>
      </c>
      <c r="L453" s="15" t="str">
        <f t="shared" si="36"/>
        <v/>
      </c>
      <c r="M453" s="15" t="str">
        <f t="shared" si="37"/>
        <v/>
      </c>
    </row>
    <row r="454" spans="2:13">
      <c r="B454" s="86">
        <v>1004112</v>
      </c>
      <c r="C454" s="66" t="s">
        <v>2618</v>
      </c>
      <c r="D454" s="58" t="s">
        <v>1611</v>
      </c>
      <c r="E454" s="73" t="s">
        <v>2333</v>
      </c>
      <c r="G454" s="15">
        <v>3</v>
      </c>
      <c r="H454" s="51"/>
      <c r="I454" s="51"/>
      <c r="J454" s="15" t="str">
        <f t="shared" si="38"/>
        <v/>
      </c>
      <c r="K454" s="15" t="str">
        <f t="shared" si="35"/>
        <v/>
      </c>
      <c r="L454" s="15" t="str">
        <f t="shared" si="36"/>
        <v/>
      </c>
      <c r="M454" s="15" t="str">
        <f t="shared" si="37"/>
        <v/>
      </c>
    </row>
    <row r="455" spans="2:13">
      <c r="B455" s="86">
        <v>1004113</v>
      </c>
      <c r="C455" s="66" t="s">
        <v>2618</v>
      </c>
      <c r="D455" s="58" t="s">
        <v>1611</v>
      </c>
      <c r="E455" s="73" t="s">
        <v>2334</v>
      </c>
      <c r="G455" s="15">
        <v>3</v>
      </c>
      <c r="H455" s="51"/>
      <c r="I455" s="51"/>
      <c r="J455" s="15" t="str">
        <f t="shared" si="38"/>
        <v/>
      </c>
      <c r="K455" s="15" t="str">
        <f t="shared" si="35"/>
        <v/>
      </c>
      <c r="L455" s="15" t="str">
        <f t="shared" si="36"/>
        <v/>
      </c>
      <c r="M455" s="15" t="str">
        <f t="shared" si="37"/>
        <v/>
      </c>
    </row>
    <row r="456" spans="2:13">
      <c r="B456" s="86">
        <v>1004114</v>
      </c>
      <c r="C456" s="66"/>
      <c r="D456" s="58"/>
      <c r="E456" s="66"/>
      <c r="H456" s="51"/>
      <c r="I456" s="51"/>
      <c r="J456" s="15" t="str">
        <f t="shared" si="38"/>
        <v/>
      </c>
      <c r="K456" s="15" t="str">
        <f t="shared" si="35"/>
        <v/>
      </c>
      <c r="L456" s="15" t="str">
        <f t="shared" si="36"/>
        <v/>
      </c>
      <c r="M456" s="15" t="str">
        <f t="shared" si="37"/>
        <v/>
      </c>
    </row>
    <row r="457" spans="2:13">
      <c r="B457" s="86">
        <v>1004115</v>
      </c>
      <c r="C457" s="66"/>
      <c r="D457" s="66"/>
      <c r="E457" s="66"/>
      <c r="H457" s="51"/>
      <c r="I457" s="51"/>
      <c r="J457" s="15" t="str">
        <f t="shared" si="38"/>
        <v/>
      </c>
      <c r="K457" s="15" t="str">
        <f t="shared" si="35"/>
        <v/>
      </c>
      <c r="L457" s="15" t="str">
        <f t="shared" si="36"/>
        <v/>
      </c>
      <c r="M457" s="15" t="str">
        <f t="shared" si="37"/>
        <v/>
      </c>
    </row>
    <row r="458" spans="2:13">
      <c r="B458" s="86">
        <v>1004121</v>
      </c>
      <c r="C458" s="73" t="s">
        <v>2642</v>
      </c>
      <c r="D458" s="73" t="s">
        <v>83</v>
      </c>
      <c r="E458" s="73" t="s">
        <v>2052</v>
      </c>
      <c r="F458" s="15">
        <v>85000</v>
      </c>
      <c r="G458" s="15">
        <v>3</v>
      </c>
      <c r="H458" s="51"/>
      <c r="I458" s="51"/>
      <c r="J458" s="15" t="str">
        <f t="shared" si="38"/>
        <v/>
      </c>
      <c r="K458" s="15" t="str">
        <f t="shared" si="35"/>
        <v/>
      </c>
      <c r="L458" s="15" t="str">
        <f t="shared" si="36"/>
        <v/>
      </c>
      <c r="M458" s="15" t="str">
        <f t="shared" si="37"/>
        <v/>
      </c>
    </row>
    <row r="459" spans="2:13">
      <c r="B459" s="86">
        <v>1004122</v>
      </c>
      <c r="C459" s="66" t="s">
        <v>2642</v>
      </c>
      <c r="D459" s="66" t="s">
        <v>83</v>
      </c>
      <c r="E459" s="73" t="s">
        <v>2053</v>
      </c>
      <c r="F459" s="15">
        <v>85000</v>
      </c>
      <c r="G459" s="15">
        <v>3</v>
      </c>
      <c r="H459" s="51"/>
      <c r="I459" s="51"/>
      <c r="J459" s="15" t="str">
        <f t="shared" si="38"/>
        <v/>
      </c>
      <c r="K459" s="15" t="str">
        <f t="shared" si="35"/>
        <v/>
      </c>
      <c r="L459" s="15" t="str">
        <f t="shared" si="36"/>
        <v/>
      </c>
      <c r="M459" s="15" t="str">
        <f t="shared" si="37"/>
        <v/>
      </c>
    </row>
    <row r="460" spans="2:13">
      <c r="B460" s="86">
        <v>1004123</v>
      </c>
      <c r="C460" s="66" t="s">
        <v>2642</v>
      </c>
      <c r="D460" s="66" t="s">
        <v>83</v>
      </c>
      <c r="E460" s="73" t="s">
        <v>2054</v>
      </c>
      <c r="F460" s="15">
        <v>85000</v>
      </c>
      <c r="G460" s="15">
        <v>3</v>
      </c>
      <c r="H460" s="51"/>
      <c r="I460" s="51"/>
      <c r="J460" s="15" t="str">
        <f t="shared" si="38"/>
        <v/>
      </c>
      <c r="K460" s="15" t="str">
        <f t="shared" si="35"/>
        <v/>
      </c>
      <c r="L460" s="15" t="str">
        <f t="shared" si="36"/>
        <v/>
      </c>
      <c r="M460" s="15" t="str">
        <f t="shared" si="37"/>
        <v/>
      </c>
    </row>
    <row r="461" spans="2:13">
      <c r="B461" s="86">
        <v>1004124</v>
      </c>
      <c r="H461" s="51"/>
      <c r="I461" s="51"/>
      <c r="J461" s="15" t="str">
        <f t="shared" si="38"/>
        <v/>
      </c>
      <c r="K461" s="15" t="str">
        <f t="shared" si="35"/>
        <v/>
      </c>
      <c r="L461" s="15" t="str">
        <f t="shared" si="36"/>
        <v/>
      </c>
      <c r="M461" s="15" t="str">
        <f t="shared" si="37"/>
        <v/>
      </c>
    </row>
    <row r="462" spans="2:13">
      <c r="B462" s="86">
        <v>1004125</v>
      </c>
      <c r="H462" s="51"/>
      <c r="I462" s="51"/>
      <c r="J462" s="15" t="str">
        <f t="shared" si="38"/>
        <v/>
      </c>
      <c r="K462" s="15" t="str">
        <f t="shared" si="35"/>
        <v/>
      </c>
      <c r="L462" s="15" t="str">
        <f t="shared" si="36"/>
        <v/>
      </c>
      <c r="M462" s="15" t="str">
        <f t="shared" si="37"/>
        <v/>
      </c>
    </row>
    <row r="463" spans="2:13">
      <c r="B463" s="86">
        <v>1004211</v>
      </c>
      <c r="C463" s="58" t="s">
        <v>2615</v>
      </c>
      <c r="D463" s="58" t="s">
        <v>2056</v>
      </c>
      <c r="E463" s="58" t="s">
        <v>2057</v>
      </c>
      <c r="G463" s="15">
        <v>3</v>
      </c>
      <c r="H463" s="51"/>
      <c r="I463" s="51"/>
      <c r="J463" s="15" t="str">
        <f t="shared" si="38"/>
        <v/>
      </c>
      <c r="K463" s="15" t="str">
        <f t="shared" si="35"/>
        <v/>
      </c>
      <c r="L463" s="15" t="str">
        <f t="shared" si="36"/>
        <v/>
      </c>
      <c r="M463" s="15" t="str">
        <f t="shared" si="37"/>
        <v/>
      </c>
    </row>
    <row r="464" spans="2:13">
      <c r="B464" s="86">
        <v>1004212</v>
      </c>
      <c r="C464" s="58" t="s">
        <v>2615</v>
      </c>
      <c r="D464" s="58" t="s">
        <v>2056</v>
      </c>
      <c r="E464" s="58" t="s">
        <v>2058</v>
      </c>
      <c r="G464" s="15">
        <v>3</v>
      </c>
      <c r="H464" s="51"/>
      <c r="I464" s="51"/>
      <c r="J464" s="15" t="str">
        <f t="shared" si="38"/>
        <v/>
      </c>
      <c r="K464" s="15" t="str">
        <f t="shared" si="35"/>
        <v/>
      </c>
      <c r="L464" s="15" t="str">
        <f t="shared" si="36"/>
        <v/>
      </c>
      <c r="M464" s="15" t="str">
        <f t="shared" si="37"/>
        <v/>
      </c>
    </row>
    <row r="465" spans="2:13">
      <c r="B465" s="86">
        <v>1004213</v>
      </c>
      <c r="C465" s="15" t="s">
        <v>2615</v>
      </c>
      <c r="D465" s="58" t="s">
        <v>2056</v>
      </c>
      <c r="E465" s="58" t="s">
        <v>2059</v>
      </c>
      <c r="G465" s="15">
        <v>3</v>
      </c>
      <c r="H465" s="51"/>
      <c r="I465" s="51"/>
      <c r="J465" s="15" t="str">
        <f t="shared" si="38"/>
        <v/>
      </c>
      <c r="K465" s="15" t="str">
        <f t="shared" si="35"/>
        <v/>
      </c>
      <c r="L465" s="15" t="str">
        <f t="shared" si="36"/>
        <v/>
      </c>
      <c r="M465" s="15" t="str">
        <f t="shared" si="37"/>
        <v/>
      </c>
    </row>
    <row r="466" spans="2:13">
      <c r="B466" s="86">
        <v>1004214</v>
      </c>
      <c r="H466" s="51"/>
      <c r="I466" s="51"/>
      <c r="J466" s="15" t="str">
        <f t="shared" si="38"/>
        <v/>
      </c>
      <c r="K466" s="15" t="str">
        <f t="shared" si="35"/>
        <v/>
      </c>
      <c r="L466" s="15" t="str">
        <f t="shared" si="36"/>
        <v/>
      </c>
      <c r="M466" s="15" t="str">
        <f t="shared" si="37"/>
        <v/>
      </c>
    </row>
    <row r="467" spans="2:13">
      <c r="B467" s="86">
        <v>1004215</v>
      </c>
      <c r="H467" s="51"/>
      <c r="I467" s="51"/>
      <c r="J467" s="15" t="str">
        <f t="shared" si="38"/>
        <v/>
      </c>
      <c r="K467" s="15" t="str">
        <f t="shared" si="35"/>
        <v/>
      </c>
      <c r="L467" s="15" t="str">
        <f t="shared" si="36"/>
        <v/>
      </c>
      <c r="M467" s="15" t="str">
        <f t="shared" si="37"/>
        <v/>
      </c>
    </row>
    <row r="468" spans="2:13">
      <c r="B468" s="86">
        <v>1004221</v>
      </c>
      <c r="C468" s="58"/>
      <c r="D468" s="58"/>
      <c r="E468" s="58"/>
      <c r="H468" s="51"/>
      <c r="I468" s="51"/>
      <c r="J468" s="15" t="str">
        <f t="shared" si="38"/>
        <v/>
      </c>
      <c r="K468" s="15" t="str">
        <f t="shared" si="35"/>
        <v/>
      </c>
      <c r="L468" s="15" t="str">
        <f t="shared" si="36"/>
        <v/>
      </c>
      <c r="M468" s="15" t="str">
        <f t="shared" si="37"/>
        <v/>
      </c>
    </row>
    <row r="469" spans="2:13">
      <c r="B469" s="86">
        <v>1004222</v>
      </c>
      <c r="H469" s="51"/>
      <c r="I469" s="51"/>
      <c r="J469" s="15" t="str">
        <f t="shared" si="38"/>
        <v/>
      </c>
      <c r="K469" s="15" t="str">
        <f t="shared" si="35"/>
        <v/>
      </c>
      <c r="L469" s="15" t="str">
        <f t="shared" si="36"/>
        <v/>
      </c>
      <c r="M469" s="15" t="str">
        <f t="shared" si="37"/>
        <v/>
      </c>
    </row>
    <row r="470" spans="2:13">
      <c r="B470" s="86">
        <v>1004223</v>
      </c>
      <c r="H470" s="51"/>
      <c r="I470" s="51"/>
      <c r="J470" s="15" t="str">
        <f t="shared" si="38"/>
        <v/>
      </c>
      <c r="K470" s="15" t="str">
        <f t="shared" si="35"/>
        <v/>
      </c>
      <c r="L470" s="15" t="str">
        <f t="shared" si="36"/>
        <v/>
      </c>
      <c r="M470" s="15" t="str">
        <f t="shared" si="37"/>
        <v/>
      </c>
    </row>
    <row r="471" spans="2:13">
      <c r="B471" s="86">
        <v>1004224</v>
      </c>
      <c r="H471" s="51"/>
      <c r="I471" s="51"/>
      <c r="J471" s="15" t="str">
        <f t="shared" si="38"/>
        <v/>
      </c>
      <c r="K471" s="15" t="str">
        <f t="shared" si="35"/>
        <v/>
      </c>
      <c r="L471" s="15" t="str">
        <f t="shared" si="36"/>
        <v/>
      </c>
      <c r="M471" s="15" t="str">
        <f t="shared" si="37"/>
        <v/>
      </c>
    </row>
    <row r="472" spans="2:13">
      <c r="B472" s="86">
        <v>1004225</v>
      </c>
      <c r="H472" s="51"/>
      <c r="I472" s="51"/>
      <c r="J472" s="15" t="str">
        <f t="shared" si="38"/>
        <v/>
      </c>
      <c r="K472" s="15" t="str">
        <f t="shared" si="35"/>
        <v/>
      </c>
      <c r="L472" s="15" t="str">
        <f t="shared" si="36"/>
        <v/>
      </c>
      <c r="M472" s="15" t="str">
        <f t="shared" si="37"/>
        <v/>
      </c>
    </row>
    <row r="473" spans="2:13">
      <c r="B473" s="86">
        <v>1004311</v>
      </c>
      <c r="C473" s="58" t="s">
        <v>2615</v>
      </c>
      <c r="D473" s="15" t="s">
        <v>83</v>
      </c>
      <c r="E473" s="58" t="s">
        <v>2063</v>
      </c>
      <c r="G473" s="15">
        <v>3</v>
      </c>
      <c r="H473" s="51"/>
      <c r="I473" s="51"/>
      <c r="J473" s="15" t="str">
        <f t="shared" si="38"/>
        <v/>
      </c>
      <c r="K473" s="15" t="str">
        <f t="shared" si="35"/>
        <v/>
      </c>
      <c r="L473" s="15" t="str">
        <f t="shared" si="36"/>
        <v/>
      </c>
      <c r="M473" s="15" t="str">
        <f t="shared" si="37"/>
        <v/>
      </c>
    </row>
    <row r="474" spans="2:13">
      <c r="B474" s="86">
        <v>1004312</v>
      </c>
      <c r="C474" s="58" t="s">
        <v>2615</v>
      </c>
      <c r="D474" s="15" t="s">
        <v>83</v>
      </c>
      <c r="E474" s="58" t="s">
        <v>2064</v>
      </c>
      <c r="G474" s="15">
        <v>3</v>
      </c>
      <c r="H474" s="51"/>
      <c r="I474" s="51"/>
      <c r="J474" s="15" t="str">
        <f t="shared" si="38"/>
        <v/>
      </c>
      <c r="K474" s="15" t="str">
        <f t="shared" si="35"/>
        <v/>
      </c>
      <c r="L474" s="15" t="str">
        <f t="shared" si="36"/>
        <v/>
      </c>
      <c r="M474" s="15" t="str">
        <f t="shared" si="37"/>
        <v/>
      </c>
    </row>
    <row r="475" spans="2:13">
      <c r="B475" s="86">
        <v>1004313</v>
      </c>
      <c r="C475" s="58" t="s">
        <v>2615</v>
      </c>
      <c r="D475" s="15" t="s">
        <v>83</v>
      </c>
      <c r="E475" s="58" t="s">
        <v>2065</v>
      </c>
      <c r="G475" s="15">
        <v>3</v>
      </c>
      <c r="H475" s="51"/>
      <c r="I475" s="51"/>
      <c r="J475" s="15" t="str">
        <f t="shared" si="38"/>
        <v/>
      </c>
      <c r="K475" s="15" t="str">
        <f t="shared" si="35"/>
        <v/>
      </c>
      <c r="L475" s="15" t="str">
        <f t="shared" si="36"/>
        <v/>
      </c>
      <c r="M475" s="15" t="str">
        <f t="shared" si="37"/>
        <v/>
      </c>
    </row>
    <row r="476" spans="2:13">
      <c r="B476" s="86">
        <v>1004314</v>
      </c>
      <c r="H476" s="51"/>
      <c r="I476" s="51"/>
      <c r="J476" s="15" t="str">
        <f t="shared" si="38"/>
        <v/>
      </c>
      <c r="K476" s="15" t="str">
        <f t="shared" si="35"/>
        <v/>
      </c>
      <c r="L476" s="15" t="str">
        <f t="shared" si="36"/>
        <v/>
      </c>
      <c r="M476" s="15" t="str">
        <f t="shared" si="37"/>
        <v/>
      </c>
    </row>
    <row r="477" spans="2:13">
      <c r="B477" s="86">
        <v>1004315</v>
      </c>
      <c r="H477" s="51"/>
      <c r="I477" s="51"/>
      <c r="J477" s="15" t="str">
        <f t="shared" si="38"/>
        <v/>
      </c>
      <c r="K477" s="15" t="str">
        <f t="shared" si="35"/>
        <v/>
      </c>
      <c r="L477" s="15" t="str">
        <f t="shared" si="36"/>
        <v/>
      </c>
      <c r="M477" s="15" t="str">
        <f t="shared" si="37"/>
        <v/>
      </c>
    </row>
    <row r="478" spans="2:13">
      <c r="B478" s="86">
        <v>1004321</v>
      </c>
      <c r="C478" s="58" t="s">
        <v>2647</v>
      </c>
      <c r="D478" s="58" t="s">
        <v>1391</v>
      </c>
      <c r="E478" s="58" t="s">
        <v>2066</v>
      </c>
      <c r="F478" s="15">
        <v>85000</v>
      </c>
      <c r="G478" s="15">
        <v>3</v>
      </c>
      <c r="H478" s="51"/>
      <c r="I478" s="51"/>
      <c r="J478" s="15" t="str">
        <f t="shared" si="38"/>
        <v/>
      </c>
      <c r="K478" s="15" t="str">
        <f t="shared" si="35"/>
        <v/>
      </c>
      <c r="L478" s="15" t="str">
        <f t="shared" si="36"/>
        <v/>
      </c>
      <c r="M478" s="15" t="str">
        <f t="shared" si="37"/>
        <v/>
      </c>
    </row>
    <row r="479" spans="2:13">
      <c r="B479" s="86">
        <v>1004322</v>
      </c>
      <c r="C479" s="58" t="s">
        <v>2647</v>
      </c>
      <c r="D479" s="58" t="s">
        <v>1391</v>
      </c>
      <c r="E479" s="58" t="s">
        <v>2067</v>
      </c>
      <c r="F479" s="15">
        <v>85000</v>
      </c>
      <c r="G479" s="15">
        <v>3</v>
      </c>
      <c r="H479" s="51"/>
      <c r="I479" s="51"/>
      <c r="J479" s="15" t="str">
        <f t="shared" si="38"/>
        <v/>
      </c>
      <c r="K479" s="15" t="str">
        <f t="shared" si="35"/>
        <v/>
      </c>
      <c r="L479" s="15" t="str">
        <f t="shared" si="36"/>
        <v/>
      </c>
      <c r="M479" s="15" t="str">
        <f t="shared" si="37"/>
        <v/>
      </c>
    </row>
    <row r="480" spans="2:13">
      <c r="B480" s="86">
        <v>1004323</v>
      </c>
      <c r="C480" s="58" t="s">
        <v>2647</v>
      </c>
      <c r="D480" s="58" t="s">
        <v>1391</v>
      </c>
      <c r="E480" s="58" t="s">
        <v>2068</v>
      </c>
      <c r="F480" s="15">
        <v>85000</v>
      </c>
      <c r="G480" s="15">
        <v>3</v>
      </c>
      <c r="H480" s="51"/>
      <c r="I480" s="51"/>
      <c r="J480" s="15" t="str">
        <f t="shared" si="38"/>
        <v/>
      </c>
      <c r="K480" s="15" t="str">
        <f t="shared" si="35"/>
        <v/>
      </c>
      <c r="L480" s="15" t="str">
        <f t="shared" si="36"/>
        <v/>
      </c>
      <c r="M480" s="15" t="str">
        <f t="shared" si="37"/>
        <v/>
      </c>
    </row>
    <row r="481" spans="2:13">
      <c r="B481" s="86">
        <v>1004324</v>
      </c>
      <c r="D481" s="58"/>
      <c r="H481" s="51"/>
      <c r="I481" s="51"/>
      <c r="J481" s="15" t="str">
        <f t="shared" si="38"/>
        <v/>
      </c>
      <c r="K481" s="15" t="str">
        <f t="shared" si="35"/>
        <v/>
      </c>
      <c r="L481" s="15" t="str">
        <f t="shared" si="36"/>
        <v/>
      </c>
      <c r="M481" s="15" t="str">
        <f t="shared" si="37"/>
        <v/>
      </c>
    </row>
    <row r="482" spans="2:13">
      <c r="B482" s="86">
        <v>1004325</v>
      </c>
      <c r="C482" s="17"/>
      <c r="E482" s="17"/>
      <c r="H482" s="51"/>
      <c r="I482" s="51"/>
      <c r="J482" s="15" t="str">
        <f t="shared" si="38"/>
        <v/>
      </c>
      <c r="K482" s="15" t="str">
        <f t="shared" si="35"/>
        <v/>
      </c>
      <c r="L482" s="15" t="str">
        <f t="shared" si="36"/>
        <v/>
      </c>
      <c r="M482" s="15" t="str">
        <f t="shared" si="37"/>
        <v/>
      </c>
    </row>
    <row r="483" spans="2:13">
      <c r="B483" s="86">
        <v>1004411</v>
      </c>
      <c r="C483" s="58" t="s">
        <v>2615</v>
      </c>
      <c r="D483" s="15" t="s">
        <v>1604</v>
      </c>
      <c r="E483" s="58" t="s">
        <v>2060</v>
      </c>
      <c r="G483" s="15">
        <v>3</v>
      </c>
      <c r="H483" s="51"/>
      <c r="I483" s="51"/>
      <c r="J483" s="15" t="str">
        <f t="shared" ref="J483:J514" si="39">IF(H483=I483,"","错")</f>
        <v/>
      </c>
      <c r="K483" s="15" t="str">
        <f t="shared" si="35"/>
        <v/>
      </c>
      <c r="L483" s="15" t="str">
        <f t="shared" si="36"/>
        <v/>
      </c>
      <c r="M483" s="15" t="str">
        <f t="shared" si="37"/>
        <v/>
      </c>
    </row>
    <row r="484" spans="2:13">
      <c r="B484" s="86">
        <v>1004412</v>
      </c>
      <c r="C484" s="58" t="s">
        <v>2615</v>
      </c>
      <c r="D484" s="15" t="s">
        <v>1604</v>
      </c>
      <c r="E484" s="58" t="s">
        <v>2061</v>
      </c>
      <c r="G484" s="15">
        <v>3</v>
      </c>
      <c r="H484" s="51"/>
      <c r="I484" s="51"/>
      <c r="J484" s="15" t="str">
        <f t="shared" si="39"/>
        <v/>
      </c>
      <c r="K484" s="15" t="str">
        <f t="shared" si="35"/>
        <v/>
      </c>
      <c r="L484" s="15" t="str">
        <f t="shared" si="36"/>
        <v/>
      </c>
      <c r="M484" s="15" t="str">
        <f t="shared" si="37"/>
        <v/>
      </c>
    </row>
    <row r="485" spans="2:13">
      <c r="B485" s="86">
        <v>1004413</v>
      </c>
      <c r="C485" s="58" t="s">
        <v>2615</v>
      </c>
      <c r="D485" s="15" t="s">
        <v>1604</v>
      </c>
      <c r="E485" s="58" t="s">
        <v>2062</v>
      </c>
      <c r="G485" s="15">
        <v>3</v>
      </c>
      <c r="H485" s="51"/>
      <c r="I485" s="51"/>
      <c r="J485" s="15" t="str">
        <f t="shared" si="39"/>
        <v/>
      </c>
      <c r="K485" s="15" t="str">
        <f t="shared" si="35"/>
        <v/>
      </c>
      <c r="L485" s="15" t="str">
        <f t="shared" si="36"/>
        <v/>
      </c>
      <c r="M485" s="15" t="str">
        <f t="shared" si="37"/>
        <v/>
      </c>
    </row>
    <row r="486" spans="2:13">
      <c r="B486" s="86">
        <v>1004414</v>
      </c>
      <c r="E486" s="58"/>
      <c r="H486" s="51"/>
      <c r="I486" s="51"/>
      <c r="J486" s="15" t="str">
        <f t="shared" si="39"/>
        <v/>
      </c>
      <c r="K486" s="15" t="str">
        <f t="shared" si="35"/>
        <v/>
      </c>
      <c r="L486" s="15" t="str">
        <f t="shared" si="36"/>
        <v/>
      </c>
      <c r="M486" s="15" t="str">
        <f t="shared" si="37"/>
        <v/>
      </c>
    </row>
    <row r="487" spans="2:13">
      <c r="B487" s="86">
        <v>1004415</v>
      </c>
      <c r="H487" s="51"/>
      <c r="I487" s="51"/>
      <c r="J487" s="15" t="str">
        <f t="shared" si="39"/>
        <v/>
      </c>
      <c r="K487" s="15" t="str">
        <f t="shared" si="35"/>
        <v/>
      </c>
      <c r="L487" s="15" t="str">
        <f t="shared" si="36"/>
        <v/>
      </c>
      <c r="M487" s="15" t="str">
        <f t="shared" si="37"/>
        <v/>
      </c>
    </row>
    <row r="488" spans="2:13">
      <c r="B488" s="86">
        <v>1004421</v>
      </c>
      <c r="C488" s="58"/>
      <c r="E488" s="58"/>
      <c r="H488" s="51"/>
      <c r="I488" s="51"/>
      <c r="J488" s="15" t="str">
        <f t="shared" si="39"/>
        <v/>
      </c>
      <c r="K488" s="15" t="str">
        <f t="shared" si="35"/>
        <v/>
      </c>
      <c r="L488" s="15" t="str">
        <f t="shared" si="36"/>
        <v/>
      </c>
      <c r="M488" s="15" t="str">
        <f t="shared" si="37"/>
        <v/>
      </c>
    </row>
    <row r="489" spans="2:13">
      <c r="B489" s="86">
        <v>1004422</v>
      </c>
      <c r="C489" s="58"/>
      <c r="E489" s="58"/>
      <c r="H489" s="51"/>
      <c r="I489" s="51"/>
      <c r="J489" s="15" t="str">
        <f t="shared" si="39"/>
        <v/>
      </c>
      <c r="K489" s="15" t="str">
        <f t="shared" si="35"/>
        <v/>
      </c>
      <c r="L489" s="15" t="str">
        <f t="shared" si="36"/>
        <v/>
      </c>
      <c r="M489" s="15" t="str">
        <f t="shared" si="37"/>
        <v/>
      </c>
    </row>
    <row r="490" spans="2:13">
      <c r="B490" s="86">
        <v>1004423</v>
      </c>
      <c r="C490" s="58"/>
      <c r="E490" s="58"/>
      <c r="H490" s="51"/>
      <c r="I490" s="51"/>
      <c r="J490" s="15" t="str">
        <f t="shared" si="39"/>
        <v/>
      </c>
      <c r="K490" s="15" t="str">
        <f t="shared" si="35"/>
        <v/>
      </c>
      <c r="L490" s="15" t="str">
        <f t="shared" si="36"/>
        <v/>
      </c>
      <c r="M490" s="15" t="str">
        <f t="shared" si="37"/>
        <v/>
      </c>
    </row>
    <row r="491" spans="2:13">
      <c r="B491" s="86">
        <v>1004424</v>
      </c>
      <c r="H491" s="51"/>
      <c r="I491" s="51"/>
      <c r="J491" s="15" t="str">
        <f t="shared" si="39"/>
        <v/>
      </c>
      <c r="K491" s="15" t="str">
        <f t="shared" si="35"/>
        <v/>
      </c>
      <c r="L491" s="15" t="str">
        <f t="shared" si="36"/>
        <v/>
      </c>
      <c r="M491" s="15" t="str">
        <f t="shared" si="37"/>
        <v/>
      </c>
    </row>
    <row r="492" spans="2:13">
      <c r="B492" s="86">
        <v>1004425</v>
      </c>
      <c r="H492" s="51"/>
      <c r="I492" s="51"/>
      <c r="J492" s="15" t="str">
        <f t="shared" si="39"/>
        <v/>
      </c>
      <c r="K492" s="15" t="str">
        <f t="shared" si="35"/>
        <v/>
      </c>
      <c r="L492" s="15" t="str">
        <f t="shared" si="36"/>
        <v/>
      </c>
      <c r="M492" s="15" t="str">
        <f t="shared" si="37"/>
        <v/>
      </c>
    </row>
    <row r="493" spans="2:13">
      <c r="B493" s="86">
        <v>1004511</v>
      </c>
      <c r="C493" s="58" t="s">
        <v>2615</v>
      </c>
      <c r="D493" s="15" t="s">
        <v>39</v>
      </c>
      <c r="E493" s="58" t="s">
        <v>2071</v>
      </c>
      <c r="G493" s="15">
        <v>3</v>
      </c>
      <c r="H493" s="51"/>
      <c r="I493" s="51"/>
      <c r="J493" s="15" t="str">
        <f t="shared" si="39"/>
        <v/>
      </c>
      <c r="K493" s="15" t="str">
        <f t="shared" si="35"/>
        <v/>
      </c>
      <c r="L493" s="15" t="str">
        <f t="shared" si="36"/>
        <v/>
      </c>
      <c r="M493" s="15" t="str">
        <f t="shared" si="37"/>
        <v/>
      </c>
    </row>
    <row r="494" spans="2:13">
      <c r="B494" s="86">
        <v>1004512</v>
      </c>
      <c r="C494" s="15" t="s">
        <v>2615</v>
      </c>
      <c r="D494" s="15" t="s">
        <v>39</v>
      </c>
      <c r="E494" s="58" t="s">
        <v>2070</v>
      </c>
      <c r="G494" s="15">
        <v>3</v>
      </c>
      <c r="H494" s="51"/>
      <c r="I494" s="51"/>
      <c r="J494" s="15" t="str">
        <f t="shared" si="39"/>
        <v/>
      </c>
      <c r="K494" s="15" t="str">
        <f t="shared" si="35"/>
        <v/>
      </c>
      <c r="L494" s="15" t="str">
        <f t="shared" si="36"/>
        <v/>
      </c>
      <c r="M494" s="15" t="str">
        <f t="shared" si="37"/>
        <v/>
      </c>
    </row>
    <row r="495" spans="2:13">
      <c r="B495" s="86">
        <v>1004513</v>
      </c>
      <c r="C495" s="15" t="s">
        <v>2615</v>
      </c>
      <c r="D495" s="15" t="s">
        <v>39</v>
      </c>
      <c r="E495" s="58" t="s">
        <v>2069</v>
      </c>
      <c r="G495" s="15">
        <v>3</v>
      </c>
      <c r="H495" s="51"/>
      <c r="I495" s="51"/>
      <c r="J495" s="15" t="str">
        <f t="shared" si="39"/>
        <v/>
      </c>
      <c r="K495" s="15" t="str">
        <f t="shared" si="35"/>
        <v/>
      </c>
      <c r="L495" s="15" t="str">
        <f t="shared" si="36"/>
        <v/>
      </c>
      <c r="M495" s="15" t="str">
        <f t="shared" si="37"/>
        <v/>
      </c>
    </row>
    <row r="496" spans="2:13">
      <c r="B496" s="86">
        <v>1004514</v>
      </c>
      <c r="H496" s="51"/>
      <c r="I496" s="51"/>
      <c r="J496" s="15" t="str">
        <f t="shared" si="39"/>
        <v/>
      </c>
      <c r="K496" s="15" t="str">
        <f t="shared" si="35"/>
        <v/>
      </c>
      <c r="L496" s="15" t="str">
        <f t="shared" si="36"/>
        <v/>
      </c>
      <c r="M496" s="15" t="str">
        <f t="shared" si="37"/>
        <v/>
      </c>
    </row>
    <row r="497" spans="2:13">
      <c r="B497" s="86">
        <v>1004515</v>
      </c>
      <c r="H497" s="51"/>
      <c r="I497" s="51"/>
      <c r="J497" s="15" t="str">
        <f t="shared" si="39"/>
        <v/>
      </c>
      <c r="K497" s="15" t="str">
        <f t="shared" si="35"/>
        <v/>
      </c>
      <c r="L497" s="15" t="str">
        <f t="shared" si="36"/>
        <v/>
      </c>
      <c r="M497" s="15" t="str">
        <f t="shared" si="37"/>
        <v/>
      </c>
    </row>
    <row r="498" spans="2:13">
      <c r="B498" s="86">
        <v>1004521</v>
      </c>
      <c r="C498" s="58" t="s">
        <v>2627</v>
      </c>
      <c r="D498" s="58" t="s">
        <v>2073</v>
      </c>
      <c r="E498" s="58" t="s">
        <v>2075</v>
      </c>
      <c r="F498" s="15">
        <v>85000</v>
      </c>
      <c r="G498" s="15">
        <v>3</v>
      </c>
      <c r="H498" s="51"/>
      <c r="I498" s="51"/>
      <c r="J498" s="15" t="str">
        <f t="shared" si="39"/>
        <v/>
      </c>
      <c r="K498" s="15" t="str">
        <f t="shared" si="35"/>
        <v/>
      </c>
      <c r="L498" s="15" t="str">
        <f t="shared" si="36"/>
        <v/>
      </c>
      <c r="M498" s="15" t="str">
        <f t="shared" si="37"/>
        <v/>
      </c>
    </row>
    <row r="499" spans="2:13">
      <c r="B499" s="86">
        <v>1004522</v>
      </c>
      <c r="C499" s="58" t="s">
        <v>2627</v>
      </c>
      <c r="D499" s="58" t="s">
        <v>2073</v>
      </c>
      <c r="E499" s="58" t="s">
        <v>2074</v>
      </c>
      <c r="F499" s="15">
        <v>85000</v>
      </c>
      <c r="G499" s="15">
        <v>3</v>
      </c>
      <c r="H499" s="51"/>
      <c r="I499" s="51"/>
      <c r="J499" s="15" t="str">
        <f t="shared" si="39"/>
        <v/>
      </c>
      <c r="K499" s="15" t="str">
        <f t="shared" si="35"/>
        <v/>
      </c>
      <c r="L499" s="15" t="str">
        <f t="shared" si="36"/>
        <v/>
      </c>
      <c r="M499" s="15" t="str">
        <f t="shared" si="37"/>
        <v/>
      </c>
    </row>
    <row r="500" spans="2:13">
      <c r="B500" s="86">
        <v>1004523</v>
      </c>
      <c r="C500" s="58" t="s">
        <v>2627</v>
      </c>
      <c r="D500" s="58" t="s">
        <v>2073</v>
      </c>
      <c r="E500" s="58" t="s">
        <v>2076</v>
      </c>
      <c r="F500" s="15">
        <v>85000</v>
      </c>
      <c r="G500" s="15">
        <v>3</v>
      </c>
      <c r="H500" s="51"/>
      <c r="I500" s="51"/>
      <c r="J500" s="15" t="str">
        <f t="shared" si="39"/>
        <v/>
      </c>
      <c r="K500" s="15" t="str">
        <f t="shared" si="35"/>
        <v/>
      </c>
      <c r="L500" s="15" t="str">
        <f t="shared" si="36"/>
        <v/>
      </c>
      <c r="M500" s="15" t="str">
        <f t="shared" si="37"/>
        <v/>
      </c>
    </row>
    <row r="501" spans="2:13">
      <c r="B501" s="86">
        <v>1004524</v>
      </c>
      <c r="D501" s="58"/>
      <c r="H501" s="51"/>
      <c r="I501" s="51"/>
      <c r="J501" s="15" t="str">
        <f t="shared" si="39"/>
        <v/>
      </c>
      <c r="K501" s="15" t="str">
        <f t="shared" ref="K501:K564" si="40">IF(AND(ISBLANK(C501)=ISBLANK(D501),ISBLANK(D501)=ISBLANK(E501),ISBLANK(E501)=ISBLANK(C501)),"",FALSE)</f>
        <v/>
      </c>
      <c r="L501" s="15" t="str">
        <f t="shared" ref="L501:L564" si="41">IF((LEN(C501)-LEN(SUBSTITUTE(C501,"|","")))=(LEN(D501)-LEN(SUBSTITUTE(D501,"|",""))),"",FALSE)</f>
        <v/>
      </c>
      <c r="M501" s="15" t="str">
        <f t="shared" ref="M501:M564" si="42">IF((LEN(D501)-LEN(SUBSTITUTE(SUBSTITUTE(D501,"|",""),"#","")))=(LEN(E501)-LEN(SUBSTITUTE(E501,"|",""))),"",FALSE)</f>
        <v/>
      </c>
    </row>
    <row r="502" spans="2:13">
      <c r="B502" s="86">
        <v>1004525</v>
      </c>
      <c r="H502" s="51"/>
      <c r="I502" s="51"/>
      <c r="J502" s="15" t="str">
        <f t="shared" si="39"/>
        <v/>
      </c>
      <c r="K502" s="15" t="str">
        <f t="shared" si="40"/>
        <v/>
      </c>
      <c r="L502" s="15" t="str">
        <f t="shared" si="41"/>
        <v/>
      </c>
      <c r="M502" s="15" t="str">
        <f t="shared" si="42"/>
        <v/>
      </c>
    </row>
    <row r="503" spans="2:13">
      <c r="B503" s="86">
        <v>1004611</v>
      </c>
      <c r="C503" s="15" t="s">
        <v>2615</v>
      </c>
      <c r="D503" s="58" t="s">
        <v>1814</v>
      </c>
      <c r="E503" s="58" t="s">
        <v>2077</v>
      </c>
      <c r="G503" s="15">
        <v>3</v>
      </c>
      <c r="H503" s="51"/>
      <c r="I503" s="51"/>
      <c r="J503" s="15" t="str">
        <f t="shared" si="39"/>
        <v/>
      </c>
      <c r="K503" s="15" t="str">
        <f t="shared" si="40"/>
        <v/>
      </c>
      <c r="L503" s="15" t="str">
        <f t="shared" si="41"/>
        <v/>
      </c>
      <c r="M503" s="15" t="str">
        <f t="shared" si="42"/>
        <v/>
      </c>
    </row>
    <row r="504" spans="2:13">
      <c r="B504" s="86">
        <v>1004612</v>
      </c>
      <c r="C504" s="15" t="s">
        <v>2615</v>
      </c>
      <c r="D504" s="58" t="s">
        <v>1626</v>
      </c>
      <c r="E504" s="58" t="s">
        <v>2078</v>
      </c>
      <c r="G504" s="15">
        <v>3</v>
      </c>
      <c r="H504" s="51"/>
      <c r="I504" s="51"/>
      <c r="J504" s="15" t="str">
        <f t="shared" si="39"/>
        <v/>
      </c>
      <c r="K504" s="15" t="str">
        <f t="shared" si="40"/>
        <v/>
      </c>
      <c r="L504" s="15" t="str">
        <f t="shared" si="41"/>
        <v/>
      </c>
      <c r="M504" s="15" t="str">
        <f t="shared" si="42"/>
        <v/>
      </c>
    </row>
    <row r="505" spans="2:13">
      <c r="B505" s="86">
        <v>1004613</v>
      </c>
      <c r="C505" s="15" t="s">
        <v>2615</v>
      </c>
      <c r="D505" s="58" t="s">
        <v>1815</v>
      </c>
      <c r="E505" s="58" t="s">
        <v>2079</v>
      </c>
      <c r="G505" s="15">
        <v>3</v>
      </c>
      <c r="H505" s="51"/>
      <c r="I505" s="51"/>
      <c r="J505" s="15" t="str">
        <f t="shared" si="39"/>
        <v/>
      </c>
      <c r="K505" s="15" t="str">
        <f t="shared" si="40"/>
        <v/>
      </c>
      <c r="L505" s="15" t="str">
        <f t="shared" si="41"/>
        <v/>
      </c>
      <c r="M505" s="15" t="str">
        <f t="shared" si="42"/>
        <v/>
      </c>
    </row>
    <row r="506" spans="2:13">
      <c r="B506" s="86">
        <v>1004614</v>
      </c>
      <c r="E506" s="58"/>
      <c r="H506" s="51"/>
      <c r="I506" s="51"/>
      <c r="J506" s="15" t="str">
        <f t="shared" si="39"/>
        <v/>
      </c>
      <c r="K506" s="15" t="str">
        <f t="shared" si="40"/>
        <v/>
      </c>
      <c r="L506" s="15" t="str">
        <f t="shared" si="41"/>
        <v/>
      </c>
      <c r="M506" s="15" t="str">
        <f t="shared" si="42"/>
        <v/>
      </c>
    </row>
    <row r="507" spans="2:13">
      <c r="B507" s="86">
        <v>1004615</v>
      </c>
      <c r="C507" s="15" t="s">
        <v>1606</v>
      </c>
      <c r="D507" s="15" t="s">
        <v>1606</v>
      </c>
      <c r="E507" s="15" t="s">
        <v>1606</v>
      </c>
      <c r="H507" s="51"/>
      <c r="I507" s="51"/>
      <c r="J507" s="15" t="str">
        <f t="shared" si="39"/>
        <v/>
      </c>
      <c r="K507" s="15" t="str">
        <f t="shared" si="40"/>
        <v/>
      </c>
      <c r="L507" s="15" t="str">
        <f t="shared" si="41"/>
        <v/>
      </c>
      <c r="M507" s="15" t="str">
        <f t="shared" si="42"/>
        <v/>
      </c>
    </row>
    <row r="508" spans="2:13">
      <c r="B508" s="86">
        <v>1004621</v>
      </c>
      <c r="C508" s="15" t="s">
        <v>2615</v>
      </c>
      <c r="D508" s="58" t="s">
        <v>1816</v>
      </c>
      <c r="E508" s="58" t="s">
        <v>2080</v>
      </c>
      <c r="F508" s="15">
        <v>85000</v>
      </c>
      <c r="G508" s="15">
        <v>3</v>
      </c>
      <c r="H508" s="51"/>
      <c r="I508" s="51"/>
      <c r="J508" s="15" t="str">
        <f t="shared" si="39"/>
        <v/>
      </c>
      <c r="K508" s="15" t="str">
        <f t="shared" si="40"/>
        <v/>
      </c>
      <c r="L508" s="15" t="str">
        <f t="shared" si="41"/>
        <v/>
      </c>
      <c r="M508" s="15" t="str">
        <f t="shared" si="42"/>
        <v/>
      </c>
    </row>
    <row r="509" spans="2:13">
      <c r="B509" s="86">
        <v>1004622</v>
      </c>
      <c r="C509" s="15" t="s">
        <v>2615</v>
      </c>
      <c r="D509" s="58" t="s">
        <v>1816</v>
      </c>
      <c r="E509" s="58" t="s">
        <v>2081</v>
      </c>
      <c r="F509" s="15">
        <v>85000</v>
      </c>
      <c r="G509" s="15">
        <v>3</v>
      </c>
      <c r="H509" s="51"/>
      <c r="I509" s="51"/>
      <c r="J509" s="15" t="str">
        <f t="shared" si="39"/>
        <v/>
      </c>
      <c r="K509" s="15" t="str">
        <f t="shared" si="40"/>
        <v/>
      </c>
      <c r="L509" s="15" t="str">
        <f t="shared" si="41"/>
        <v/>
      </c>
      <c r="M509" s="15" t="str">
        <f t="shared" si="42"/>
        <v/>
      </c>
    </row>
    <row r="510" spans="2:13">
      <c r="B510" s="86">
        <v>1004623</v>
      </c>
      <c r="C510" s="15" t="s">
        <v>2615</v>
      </c>
      <c r="D510" s="58" t="s">
        <v>1816</v>
      </c>
      <c r="E510" s="58" t="s">
        <v>2082</v>
      </c>
      <c r="F510" s="15">
        <v>85000</v>
      </c>
      <c r="G510" s="15">
        <v>3</v>
      </c>
      <c r="H510" s="51"/>
      <c r="I510" s="51"/>
      <c r="J510" s="15" t="str">
        <f t="shared" si="39"/>
        <v/>
      </c>
      <c r="K510" s="15" t="str">
        <f t="shared" si="40"/>
        <v/>
      </c>
      <c r="L510" s="15" t="str">
        <f t="shared" si="41"/>
        <v/>
      </c>
      <c r="M510" s="15" t="str">
        <f t="shared" si="42"/>
        <v/>
      </c>
    </row>
    <row r="511" spans="2:13">
      <c r="B511" s="86">
        <v>1004624</v>
      </c>
      <c r="E511" s="58"/>
      <c r="H511" s="51"/>
      <c r="I511" s="51"/>
      <c r="J511" s="15" t="str">
        <f t="shared" si="39"/>
        <v/>
      </c>
      <c r="K511" s="15" t="str">
        <f t="shared" si="40"/>
        <v/>
      </c>
      <c r="L511" s="15" t="str">
        <f t="shared" si="41"/>
        <v/>
      </c>
      <c r="M511" s="15" t="str">
        <f t="shared" si="42"/>
        <v/>
      </c>
    </row>
    <row r="512" spans="2:13">
      <c r="B512" s="86">
        <v>1004625</v>
      </c>
      <c r="H512" s="51"/>
      <c r="I512" s="51"/>
      <c r="J512" s="15" t="str">
        <f t="shared" si="39"/>
        <v/>
      </c>
      <c r="K512" s="15" t="str">
        <f t="shared" si="40"/>
        <v/>
      </c>
      <c r="L512" s="15" t="str">
        <f t="shared" si="41"/>
        <v/>
      </c>
      <c r="M512" s="15" t="str">
        <f t="shared" si="42"/>
        <v/>
      </c>
    </row>
    <row r="513" spans="2:13">
      <c r="B513" s="86">
        <v>1004711</v>
      </c>
      <c r="C513" s="58" t="s">
        <v>2642</v>
      </c>
      <c r="D513" s="15">
        <v>1</v>
      </c>
      <c r="E513" s="58" t="s">
        <v>2086</v>
      </c>
      <c r="G513" s="15">
        <v>3</v>
      </c>
      <c r="H513" s="51"/>
      <c r="I513" s="51"/>
      <c r="J513" s="15" t="str">
        <f t="shared" si="39"/>
        <v/>
      </c>
      <c r="K513" s="15" t="str">
        <f t="shared" si="40"/>
        <v/>
      </c>
      <c r="L513" s="15" t="str">
        <f t="shared" si="41"/>
        <v/>
      </c>
      <c r="M513" s="15" t="str">
        <f t="shared" si="42"/>
        <v/>
      </c>
    </row>
    <row r="514" spans="2:13">
      <c r="B514" s="86">
        <v>1004712</v>
      </c>
      <c r="H514" s="51"/>
      <c r="I514" s="51"/>
      <c r="J514" s="15" t="str">
        <f t="shared" si="39"/>
        <v/>
      </c>
      <c r="K514" s="15" t="str">
        <f t="shared" si="40"/>
        <v/>
      </c>
      <c r="L514" s="15" t="str">
        <f t="shared" si="41"/>
        <v/>
      </c>
      <c r="M514" s="15" t="str">
        <f t="shared" si="42"/>
        <v/>
      </c>
    </row>
    <row r="515" spans="2:13">
      <c r="B515" s="86">
        <v>1004713</v>
      </c>
      <c r="H515" s="51"/>
      <c r="I515" s="51"/>
      <c r="J515" s="15" t="str">
        <f t="shared" ref="J515:J546" si="43">IF(H515=I515,"","错")</f>
        <v/>
      </c>
      <c r="K515" s="15" t="str">
        <f t="shared" si="40"/>
        <v/>
      </c>
      <c r="L515" s="15" t="str">
        <f t="shared" si="41"/>
        <v/>
      </c>
      <c r="M515" s="15" t="str">
        <f t="shared" si="42"/>
        <v/>
      </c>
    </row>
    <row r="516" spans="2:13">
      <c r="B516" s="86">
        <v>1004714</v>
      </c>
      <c r="H516" s="51"/>
      <c r="I516" s="51"/>
      <c r="J516" s="15" t="str">
        <f t="shared" si="43"/>
        <v/>
      </c>
      <c r="K516" s="15" t="str">
        <f t="shared" si="40"/>
        <v/>
      </c>
      <c r="L516" s="15" t="str">
        <f t="shared" si="41"/>
        <v/>
      </c>
      <c r="M516" s="15" t="str">
        <f t="shared" si="42"/>
        <v/>
      </c>
    </row>
    <row r="517" spans="2:13">
      <c r="B517" s="86">
        <v>1004715</v>
      </c>
      <c r="C517" s="17"/>
      <c r="E517" s="17"/>
      <c r="H517" s="51"/>
      <c r="I517" s="51"/>
      <c r="J517" s="15" t="str">
        <f t="shared" si="43"/>
        <v/>
      </c>
      <c r="K517" s="15" t="str">
        <f t="shared" si="40"/>
        <v/>
      </c>
      <c r="L517" s="15" t="str">
        <f t="shared" si="41"/>
        <v/>
      </c>
      <c r="M517" s="15" t="str">
        <f t="shared" si="42"/>
        <v/>
      </c>
    </row>
    <row r="518" spans="2:13">
      <c r="B518" s="86">
        <v>1004721</v>
      </c>
      <c r="C518" s="17"/>
      <c r="E518" s="17"/>
      <c r="H518" s="51"/>
      <c r="I518" s="51"/>
      <c r="J518" s="15" t="str">
        <f t="shared" si="43"/>
        <v/>
      </c>
      <c r="K518" s="15" t="str">
        <f t="shared" si="40"/>
        <v/>
      </c>
      <c r="L518" s="15" t="str">
        <f t="shared" si="41"/>
        <v/>
      </c>
      <c r="M518" s="15" t="str">
        <f t="shared" si="42"/>
        <v/>
      </c>
    </row>
    <row r="519" spans="2:13">
      <c r="B519" s="86">
        <v>1004722</v>
      </c>
      <c r="C519" s="17"/>
      <c r="E519" s="17"/>
      <c r="H519" s="51"/>
      <c r="I519" s="51"/>
      <c r="J519" s="15" t="str">
        <f t="shared" si="43"/>
        <v/>
      </c>
      <c r="K519" s="15" t="str">
        <f t="shared" si="40"/>
        <v/>
      </c>
      <c r="L519" s="15" t="str">
        <f t="shared" si="41"/>
        <v/>
      </c>
      <c r="M519" s="15" t="str">
        <f t="shared" si="42"/>
        <v/>
      </c>
    </row>
    <row r="520" spans="2:13">
      <c r="B520" s="86">
        <v>1004723</v>
      </c>
      <c r="C520" s="17"/>
      <c r="E520" s="17"/>
      <c r="H520" s="51"/>
      <c r="I520" s="51"/>
      <c r="J520" s="15" t="str">
        <f t="shared" si="43"/>
        <v/>
      </c>
      <c r="K520" s="15" t="str">
        <f t="shared" si="40"/>
        <v/>
      </c>
      <c r="L520" s="15" t="str">
        <f t="shared" si="41"/>
        <v/>
      </c>
      <c r="M520" s="15" t="str">
        <f t="shared" si="42"/>
        <v/>
      </c>
    </row>
    <row r="521" spans="2:13">
      <c r="B521" s="86">
        <v>1004724</v>
      </c>
      <c r="C521" s="17"/>
      <c r="E521" s="17"/>
      <c r="H521" s="51"/>
      <c r="I521" s="51"/>
      <c r="J521" s="15" t="str">
        <f t="shared" si="43"/>
        <v/>
      </c>
      <c r="K521" s="15" t="str">
        <f t="shared" si="40"/>
        <v/>
      </c>
      <c r="L521" s="15" t="str">
        <f t="shared" si="41"/>
        <v/>
      </c>
      <c r="M521" s="15" t="str">
        <f t="shared" si="42"/>
        <v/>
      </c>
    </row>
    <row r="522" spans="2:13">
      <c r="B522" s="86">
        <v>1004725</v>
      </c>
      <c r="H522" s="51"/>
      <c r="I522" s="51"/>
      <c r="J522" s="15" t="str">
        <f t="shared" si="43"/>
        <v/>
      </c>
      <c r="K522" s="15" t="str">
        <f t="shared" si="40"/>
        <v/>
      </c>
      <c r="L522" s="15" t="str">
        <f t="shared" si="41"/>
        <v/>
      </c>
      <c r="M522" s="15" t="str">
        <f t="shared" si="42"/>
        <v/>
      </c>
    </row>
    <row r="523" spans="2:13">
      <c r="B523" s="86">
        <v>1004811</v>
      </c>
      <c r="C523" s="58" t="s">
        <v>2615</v>
      </c>
      <c r="D523" s="15">
        <v>1</v>
      </c>
      <c r="E523" s="58" t="s">
        <v>2083</v>
      </c>
      <c r="G523" s="15">
        <v>3</v>
      </c>
      <c r="H523" s="51"/>
      <c r="I523" s="51"/>
      <c r="J523" s="15" t="str">
        <f t="shared" si="43"/>
        <v/>
      </c>
      <c r="K523" s="15" t="str">
        <f t="shared" si="40"/>
        <v/>
      </c>
      <c r="L523" s="15" t="str">
        <f t="shared" si="41"/>
        <v/>
      </c>
      <c r="M523" s="15" t="str">
        <f t="shared" si="42"/>
        <v/>
      </c>
    </row>
    <row r="524" spans="2:13">
      <c r="B524" s="86">
        <v>1004812</v>
      </c>
      <c r="H524" s="51"/>
      <c r="I524" s="51"/>
      <c r="J524" s="15" t="str">
        <f t="shared" si="43"/>
        <v/>
      </c>
      <c r="K524" s="15" t="str">
        <f t="shared" si="40"/>
        <v/>
      </c>
      <c r="L524" s="15" t="str">
        <f t="shared" si="41"/>
        <v/>
      </c>
      <c r="M524" s="15" t="str">
        <f t="shared" si="42"/>
        <v/>
      </c>
    </row>
    <row r="525" spans="2:13">
      <c r="B525" s="86">
        <v>1004813</v>
      </c>
      <c r="H525" s="51"/>
      <c r="I525" s="51"/>
      <c r="J525" s="15" t="str">
        <f t="shared" si="43"/>
        <v/>
      </c>
      <c r="K525" s="15" t="str">
        <f t="shared" si="40"/>
        <v/>
      </c>
      <c r="L525" s="15" t="str">
        <f t="shared" si="41"/>
        <v/>
      </c>
      <c r="M525" s="15" t="str">
        <f t="shared" si="42"/>
        <v/>
      </c>
    </row>
    <row r="526" spans="2:13">
      <c r="B526" s="86">
        <v>1004814</v>
      </c>
      <c r="H526" s="51"/>
      <c r="I526" s="51"/>
      <c r="J526" s="15" t="str">
        <f t="shared" si="43"/>
        <v/>
      </c>
      <c r="K526" s="15" t="str">
        <f t="shared" si="40"/>
        <v/>
      </c>
      <c r="L526" s="15" t="str">
        <f t="shared" si="41"/>
        <v/>
      </c>
      <c r="M526" s="15" t="str">
        <f t="shared" si="42"/>
        <v/>
      </c>
    </row>
    <row r="527" spans="2:13">
      <c r="B527" s="86">
        <v>1004815</v>
      </c>
      <c r="H527" s="51"/>
      <c r="I527" s="51"/>
      <c r="J527" s="15" t="str">
        <f t="shared" si="43"/>
        <v/>
      </c>
      <c r="K527" s="15" t="str">
        <f t="shared" si="40"/>
        <v/>
      </c>
      <c r="L527" s="15" t="str">
        <f t="shared" si="41"/>
        <v/>
      </c>
      <c r="M527" s="15" t="str">
        <f t="shared" si="42"/>
        <v/>
      </c>
    </row>
    <row r="528" spans="2:13">
      <c r="B528" s="86">
        <v>1004821</v>
      </c>
      <c r="C528" s="17"/>
      <c r="E528" s="17"/>
      <c r="H528" s="51"/>
      <c r="I528" s="51"/>
      <c r="J528" s="15" t="str">
        <f t="shared" si="43"/>
        <v/>
      </c>
      <c r="K528" s="15" t="str">
        <f t="shared" si="40"/>
        <v/>
      </c>
      <c r="L528" s="15" t="str">
        <f t="shared" si="41"/>
        <v/>
      </c>
      <c r="M528" s="15" t="str">
        <f t="shared" si="42"/>
        <v/>
      </c>
    </row>
    <row r="529" spans="2:13">
      <c r="B529" s="86">
        <v>1004822</v>
      </c>
      <c r="C529" s="17"/>
      <c r="E529" s="17"/>
      <c r="H529" s="51"/>
      <c r="I529" s="51"/>
      <c r="J529" s="15" t="str">
        <f t="shared" si="43"/>
        <v/>
      </c>
      <c r="K529" s="15" t="str">
        <f t="shared" si="40"/>
        <v/>
      </c>
      <c r="L529" s="15" t="str">
        <f t="shared" si="41"/>
        <v/>
      </c>
      <c r="M529" s="15" t="str">
        <f t="shared" si="42"/>
        <v/>
      </c>
    </row>
    <row r="530" spans="2:13">
      <c r="B530" s="86">
        <v>1004823</v>
      </c>
      <c r="C530" s="17"/>
      <c r="E530" s="17"/>
      <c r="H530" s="51"/>
      <c r="I530" s="51"/>
      <c r="J530" s="15" t="str">
        <f t="shared" si="43"/>
        <v/>
      </c>
      <c r="K530" s="15" t="str">
        <f t="shared" si="40"/>
        <v/>
      </c>
      <c r="L530" s="15" t="str">
        <f t="shared" si="41"/>
        <v/>
      </c>
      <c r="M530" s="15" t="str">
        <f t="shared" si="42"/>
        <v/>
      </c>
    </row>
    <row r="531" spans="2:13">
      <c r="B531" s="86">
        <v>1004824</v>
      </c>
      <c r="C531" s="17"/>
      <c r="E531" s="17"/>
      <c r="H531" s="51"/>
      <c r="I531" s="51"/>
      <c r="J531" s="15" t="str">
        <f t="shared" si="43"/>
        <v/>
      </c>
      <c r="K531" s="15" t="str">
        <f t="shared" si="40"/>
        <v/>
      </c>
      <c r="L531" s="15" t="str">
        <f t="shared" si="41"/>
        <v/>
      </c>
      <c r="M531" s="15" t="str">
        <f t="shared" si="42"/>
        <v/>
      </c>
    </row>
    <row r="532" spans="2:13">
      <c r="B532" s="86">
        <v>1004825</v>
      </c>
      <c r="H532" s="51"/>
      <c r="I532" s="51"/>
      <c r="J532" s="15" t="str">
        <f t="shared" si="43"/>
        <v/>
      </c>
      <c r="K532" s="15" t="str">
        <f t="shared" si="40"/>
        <v/>
      </c>
      <c r="L532" s="15" t="str">
        <f t="shared" si="41"/>
        <v/>
      </c>
      <c r="M532" s="15" t="str">
        <f t="shared" si="42"/>
        <v/>
      </c>
    </row>
    <row r="533" spans="2:13">
      <c r="B533" s="86">
        <v>1004911</v>
      </c>
      <c r="C533" s="58" t="s">
        <v>2615</v>
      </c>
      <c r="D533" s="15">
        <v>1</v>
      </c>
      <c r="E533" s="58" t="s">
        <v>2084</v>
      </c>
      <c r="G533" s="15">
        <v>3</v>
      </c>
      <c r="H533" s="51"/>
      <c r="I533" s="51"/>
      <c r="J533" s="15" t="str">
        <f t="shared" si="43"/>
        <v/>
      </c>
      <c r="K533" s="15" t="str">
        <f t="shared" si="40"/>
        <v/>
      </c>
      <c r="L533" s="15" t="str">
        <f t="shared" si="41"/>
        <v/>
      </c>
      <c r="M533" s="15" t="str">
        <f t="shared" si="42"/>
        <v/>
      </c>
    </row>
    <row r="534" spans="2:13">
      <c r="B534" s="86">
        <v>1004912</v>
      </c>
      <c r="H534" s="51"/>
      <c r="I534" s="51"/>
      <c r="J534" s="15" t="str">
        <f t="shared" si="43"/>
        <v/>
      </c>
      <c r="K534" s="15" t="str">
        <f t="shared" si="40"/>
        <v/>
      </c>
      <c r="L534" s="15" t="str">
        <f t="shared" si="41"/>
        <v/>
      </c>
      <c r="M534" s="15" t="str">
        <f t="shared" si="42"/>
        <v/>
      </c>
    </row>
    <row r="535" spans="2:13">
      <c r="B535" s="86">
        <v>1004913</v>
      </c>
      <c r="H535" s="51"/>
      <c r="I535" s="51"/>
      <c r="J535" s="15" t="str">
        <f t="shared" si="43"/>
        <v/>
      </c>
      <c r="K535" s="15" t="str">
        <f t="shared" si="40"/>
        <v/>
      </c>
      <c r="L535" s="15" t="str">
        <f t="shared" si="41"/>
        <v/>
      </c>
      <c r="M535" s="15" t="str">
        <f t="shared" si="42"/>
        <v/>
      </c>
    </row>
    <row r="536" spans="2:13">
      <c r="B536" s="86">
        <v>1004914</v>
      </c>
      <c r="H536" s="51"/>
      <c r="I536" s="51"/>
      <c r="J536" s="15" t="str">
        <f t="shared" si="43"/>
        <v/>
      </c>
      <c r="K536" s="15" t="str">
        <f t="shared" si="40"/>
        <v/>
      </c>
      <c r="L536" s="15" t="str">
        <f t="shared" si="41"/>
        <v/>
      </c>
      <c r="M536" s="15" t="str">
        <f t="shared" si="42"/>
        <v/>
      </c>
    </row>
    <row r="537" spans="2:13">
      <c r="B537" s="86">
        <v>1004915</v>
      </c>
      <c r="H537" s="51"/>
      <c r="I537" s="51"/>
      <c r="J537" s="15" t="str">
        <f t="shared" si="43"/>
        <v/>
      </c>
      <c r="K537" s="15" t="str">
        <f t="shared" si="40"/>
        <v/>
      </c>
      <c r="L537" s="15" t="str">
        <f t="shared" si="41"/>
        <v/>
      </c>
      <c r="M537" s="15" t="str">
        <f t="shared" si="42"/>
        <v/>
      </c>
    </row>
    <row r="538" spans="2:13">
      <c r="B538" s="86">
        <v>1004921</v>
      </c>
      <c r="C538" s="17"/>
      <c r="E538" s="17"/>
      <c r="H538" s="51"/>
      <c r="I538" s="51"/>
      <c r="J538" s="15" t="str">
        <f t="shared" si="43"/>
        <v/>
      </c>
      <c r="K538" s="15" t="str">
        <f t="shared" si="40"/>
        <v/>
      </c>
      <c r="L538" s="15" t="str">
        <f t="shared" si="41"/>
        <v/>
      </c>
      <c r="M538" s="15" t="str">
        <f t="shared" si="42"/>
        <v/>
      </c>
    </row>
    <row r="539" spans="2:13">
      <c r="B539" s="86">
        <v>1004922</v>
      </c>
      <c r="C539" s="17"/>
      <c r="E539" s="17"/>
      <c r="H539" s="51"/>
      <c r="I539" s="51"/>
      <c r="J539" s="15" t="str">
        <f t="shared" si="43"/>
        <v/>
      </c>
      <c r="K539" s="15" t="str">
        <f t="shared" si="40"/>
        <v/>
      </c>
      <c r="L539" s="15" t="str">
        <f t="shared" si="41"/>
        <v/>
      </c>
      <c r="M539" s="15" t="str">
        <f t="shared" si="42"/>
        <v/>
      </c>
    </row>
    <row r="540" spans="2:13">
      <c r="B540" s="86">
        <v>1004923</v>
      </c>
      <c r="C540" s="17"/>
      <c r="E540" s="17"/>
      <c r="H540" s="51"/>
      <c r="I540" s="51"/>
      <c r="J540" s="15" t="str">
        <f t="shared" si="43"/>
        <v/>
      </c>
      <c r="K540" s="15" t="str">
        <f t="shared" si="40"/>
        <v/>
      </c>
      <c r="L540" s="15" t="str">
        <f t="shared" si="41"/>
        <v/>
      </c>
      <c r="M540" s="15" t="str">
        <f t="shared" si="42"/>
        <v/>
      </c>
    </row>
    <row r="541" spans="2:13">
      <c r="B541" s="86">
        <v>1004924</v>
      </c>
      <c r="C541" s="17"/>
      <c r="E541" s="17"/>
      <c r="H541" s="51"/>
      <c r="I541" s="51"/>
      <c r="J541" s="15" t="str">
        <f t="shared" si="43"/>
        <v/>
      </c>
      <c r="K541" s="15" t="str">
        <f t="shared" si="40"/>
        <v/>
      </c>
      <c r="L541" s="15" t="str">
        <f t="shared" si="41"/>
        <v/>
      </c>
      <c r="M541" s="15" t="str">
        <f t="shared" si="42"/>
        <v/>
      </c>
    </row>
    <row r="542" spans="2:13">
      <c r="B542" s="86">
        <v>1004925</v>
      </c>
      <c r="H542" s="51"/>
      <c r="I542" s="51"/>
      <c r="J542" s="15" t="str">
        <f t="shared" si="43"/>
        <v/>
      </c>
      <c r="K542" s="15" t="str">
        <f t="shared" si="40"/>
        <v/>
      </c>
      <c r="L542" s="15" t="str">
        <f t="shared" si="41"/>
        <v/>
      </c>
      <c r="M542" s="15" t="str">
        <f t="shared" si="42"/>
        <v/>
      </c>
    </row>
    <row r="543" spans="2:13">
      <c r="B543" s="86">
        <v>1005011</v>
      </c>
      <c r="C543" s="58" t="s">
        <v>2642</v>
      </c>
      <c r="D543" s="15">
        <v>1</v>
      </c>
      <c r="E543" s="58" t="s">
        <v>2085</v>
      </c>
      <c r="G543" s="15">
        <v>3</v>
      </c>
      <c r="H543" s="51"/>
      <c r="I543" s="51"/>
      <c r="J543" s="15" t="str">
        <f t="shared" si="43"/>
        <v/>
      </c>
      <c r="K543" s="15" t="str">
        <f t="shared" si="40"/>
        <v/>
      </c>
      <c r="L543" s="15" t="str">
        <f t="shared" si="41"/>
        <v/>
      </c>
      <c r="M543" s="15" t="str">
        <f t="shared" si="42"/>
        <v/>
      </c>
    </row>
    <row r="544" spans="2:13">
      <c r="B544" s="86">
        <v>1005012</v>
      </c>
      <c r="H544" s="51"/>
      <c r="I544" s="51"/>
      <c r="J544" s="15" t="str">
        <f t="shared" si="43"/>
        <v/>
      </c>
      <c r="K544" s="15" t="str">
        <f t="shared" si="40"/>
        <v/>
      </c>
      <c r="L544" s="15" t="str">
        <f t="shared" si="41"/>
        <v/>
      </c>
      <c r="M544" s="15" t="str">
        <f t="shared" si="42"/>
        <v/>
      </c>
    </row>
    <row r="545" spans="2:13">
      <c r="B545" s="86">
        <v>1005013</v>
      </c>
      <c r="H545" s="51"/>
      <c r="I545" s="51"/>
      <c r="J545" s="15" t="str">
        <f t="shared" si="43"/>
        <v/>
      </c>
      <c r="K545" s="15" t="str">
        <f t="shared" si="40"/>
        <v/>
      </c>
      <c r="L545" s="15" t="str">
        <f t="shared" si="41"/>
        <v/>
      </c>
      <c r="M545" s="15" t="str">
        <f t="shared" si="42"/>
        <v/>
      </c>
    </row>
    <row r="546" spans="2:13">
      <c r="B546" s="86">
        <v>1005014</v>
      </c>
      <c r="H546" s="51"/>
      <c r="I546" s="51"/>
      <c r="J546" s="15" t="str">
        <f t="shared" si="43"/>
        <v/>
      </c>
      <c r="K546" s="15" t="str">
        <f t="shared" si="40"/>
        <v/>
      </c>
      <c r="L546" s="15" t="str">
        <f t="shared" si="41"/>
        <v/>
      </c>
      <c r="M546" s="15" t="str">
        <f t="shared" si="42"/>
        <v/>
      </c>
    </row>
    <row r="547" spans="2:13">
      <c r="B547" s="86">
        <v>1005015</v>
      </c>
      <c r="H547" s="51"/>
      <c r="I547" s="51"/>
      <c r="J547" s="15" t="str">
        <f t="shared" ref="J547:J572" si="44">IF(H547=I547,"","错")</f>
        <v/>
      </c>
      <c r="K547" s="15" t="str">
        <f t="shared" si="40"/>
        <v/>
      </c>
      <c r="L547" s="15" t="str">
        <f t="shared" si="41"/>
        <v/>
      </c>
      <c r="M547" s="15" t="str">
        <f t="shared" si="42"/>
        <v/>
      </c>
    </row>
    <row r="548" spans="2:13">
      <c r="B548" s="86">
        <v>1005021</v>
      </c>
      <c r="C548" s="17"/>
      <c r="E548" s="17"/>
      <c r="H548" s="51"/>
      <c r="I548" s="51"/>
      <c r="J548" s="15" t="str">
        <f t="shared" si="44"/>
        <v/>
      </c>
      <c r="K548" s="15" t="str">
        <f t="shared" si="40"/>
        <v/>
      </c>
      <c r="L548" s="15" t="str">
        <f t="shared" si="41"/>
        <v/>
      </c>
      <c r="M548" s="15" t="str">
        <f t="shared" si="42"/>
        <v/>
      </c>
    </row>
    <row r="549" spans="2:13">
      <c r="B549" s="86">
        <v>1005022</v>
      </c>
      <c r="C549" s="17"/>
      <c r="E549" s="17"/>
      <c r="H549" s="51"/>
      <c r="I549" s="51"/>
      <c r="J549" s="15" t="str">
        <f t="shared" si="44"/>
        <v/>
      </c>
      <c r="K549" s="15" t="str">
        <f t="shared" si="40"/>
        <v/>
      </c>
      <c r="L549" s="15" t="str">
        <f t="shared" si="41"/>
        <v/>
      </c>
      <c r="M549" s="15" t="str">
        <f t="shared" si="42"/>
        <v/>
      </c>
    </row>
    <row r="550" spans="2:13">
      <c r="B550" s="86">
        <v>1005023</v>
      </c>
      <c r="C550" s="17"/>
      <c r="E550" s="17"/>
      <c r="H550" s="51"/>
      <c r="I550" s="51"/>
      <c r="J550" s="15" t="str">
        <f t="shared" si="44"/>
        <v/>
      </c>
      <c r="K550" s="15" t="str">
        <f t="shared" si="40"/>
        <v/>
      </c>
      <c r="L550" s="15" t="str">
        <f t="shared" si="41"/>
        <v/>
      </c>
      <c r="M550" s="15" t="str">
        <f t="shared" si="42"/>
        <v/>
      </c>
    </row>
    <row r="551" spans="2:13">
      <c r="B551" s="86">
        <v>1005024</v>
      </c>
      <c r="C551" s="17"/>
      <c r="E551" s="17"/>
      <c r="H551" s="51"/>
      <c r="I551" s="51"/>
      <c r="J551" s="15" t="str">
        <f t="shared" si="44"/>
        <v/>
      </c>
      <c r="K551" s="15" t="str">
        <f t="shared" si="40"/>
        <v/>
      </c>
      <c r="L551" s="15" t="str">
        <f t="shared" si="41"/>
        <v/>
      </c>
      <c r="M551" s="15" t="str">
        <f t="shared" si="42"/>
        <v/>
      </c>
    </row>
    <row r="552" spans="2:13">
      <c r="B552" s="86">
        <v>1005025</v>
      </c>
      <c r="H552" s="51"/>
      <c r="I552" s="51"/>
      <c r="J552" s="15" t="str">
        <f t="shared" si="44"/>
        <v/>
      </c>
      <c r="K552" s="15" t="str">
        <f t="shared" si="40"/>
        <v/>
      </c>
      <c r="L552" s="15" t="str">
        <f t="shared" si="41"/>
        <v/>
      </c>
      <c r="M552" s="15" t="str">
        <f t="shared" si="42"/>
        <v/>
      </c>
    </row>
    <row r="553" spans="2:13">
      <c r="B553" s="86">
        <v>1005111</v>
      </c>
      <c r="C553" s="58" t="s">
        <v>2615</v>
      </c>
      <c r="D553" s="15">
        <v>1</v>
      </c>
      <c r="E553" s="58" t="s">
        <v>2087</v>
      </c>
      <c r="G553" s="15">
        <v>3</v>
      </c>
      <c r="H553" s="51"/>
      <c r="I553" s="51"/>
      <c r="J553" s="15" t="str">
        <f t="shared" si="44"/>
        <v/>
      </c>
      <c r="K553" s="15" t="str">
        <f t="shared" si="40"/>
        <v/>
      </c>
      <c r="L553" s="15" t="str">
        <f t="shared" si="41"/>
        <v/>
      </c>
      <c r="M553" s="15" t="str">
        <f t="shared" si="42"/>
        <v/>
      </c>
    </row>
    <row r="554" spans="2:13">
      <c r="B554" s="86">
        <v>1005112</v>
      </c>
      <c r="H554" s="51"/>
      <c r="I554" s="51"/>
      <c r="J554" s="15" t="str">
        <f t="shared" si="44"/>
        <v/>
      </c>
      <c r="K554" s="15" t="str">
        <f t="shared" si="40"/>
        <v/>
      </c>
      <c r="L554" s="15" t="str">
        <f t="shared" si="41"/>
        <v/>
      </c>
      <c r="M554" s="15" t="str">
        <f t="shared" si="42"/>
        <v/>
      </c>
    </row>
    <row r="555" spans="2:13">
      <c r="B555" s="86">
        <v>1005113</v>
      </c>
      <c r="H555" s="51"/>
      <c r="I555" s="51"/>
      <c r="J555" s="15" t="str">
        <f t="shared" si="44"/>
        <v/>
      </c>
      <c r="K555" s="15" t="str">
        <f t="shared" si="40"/>
        <v/>
      </c>
      <c r="L555" s="15" t="str">
        <f t="shared" si="41"/>
        <v/>
      </c>
      <c r="M555" s="15" t="str">
        <f t="shared" si="42"/>
        <v/>
      </c>
    </row>
    <row r="556" spans="2:13">
      <c r="B556" s="86">
        <v>1005114</v>
      </c>
      <c r="H556" s="51"/>
      <c r="I556" s="51"/>
      <c r="J556" s="15" t="str">
        <f t="shared" si="44"/>
        <v/>
      </c>
      <c r="K556" s="15" t="str">
        <f t="shared" si="40"/>
        <v/>
      </c>
      <c r="L556" s="15" t="str">
        <f t="shared" si="41"/>
        <v/>
      </c>
      <c r="M556" s="15" t="str">
        <f t="shared" si="42"/>
        <v/>
      </c>
    </row>
    <row r="557" spans="2:13">
      <c r="B557" s="86">
        <v>1005115</v>
      </c>
      <c r="H557" s="51"/>
      <c r="I557" s="51"/>
      <c r="J557" s="15" t="str">
        <f t="shared" si="44"/>
        <v/>
      </c>
      <c r="K557" s="15" t="str">
        <f t="shared" si="40"/>
        <v/>
      </c>
      <c r="L557" s="15" t="str">
        <f t="shared" si="41"/>
        <v/>
      </c>
      <c r="M557" s="15" t="str">
        <f t="shared" si="42"/>
        <v/>
      </c>
    </row>
    <row r="558" spans="2:13">
      <c r="B558" s="86">
        <v>1005121</v>
      </c>
      <c r="C558" s="17"/>
      <c r="E558" s="17"/>
      <c r="H558" s="51"/>
      <c r="I558" s="51"/>
      <c r="J558" s="15" t="str">
        <f t="shared" si="44"/>
        <v/>
      </c>
      <c r="K558" s="15" t="str">
        <f t="shared" si="40"/>
        <v/>
      </c>
      <c r="L558" s="15" t="str">
        <f t="shared" si="41"/>
        <v/>
      </c>
      <c r="M558" s="15" t="str">
        <f t="shared" si="42"/>
        <v/>
      </c>
    </row>
    <row r="559" spans="2:13">
      <c r="B559" s="86">
        <v>1005122</v>
      </c>
      <c r="C559" s="17"/>
      <c r="E559" s="17"/>
      <c r="H559" s="51"/>
      <c r="I559" s="51"/>
      <c r="J559" s="15" t="str">
        <f t="shared" si="44"/>
        <v/>
      </c>
      <c r="K559" s="15" t="str">
        <f t="shared" si="40"/>
        <v/>
      </c>
      <c r="L559" s="15" t="str">
        <f t="shared" si="41"/>
        <v/>
      </c>
      <c r="M559" s="15" t="str">
        <f t="shared" si="42"/>
        <v/>
      </c>
    </row>
    <row r="560" spans="2:13">
      <c r="B560" s="86">
        <v>1005123</v>
      </c>
      <c r="C560" s="17"/>
      <c r="E560" s="17"/>
      <c r="H560" s="51"/>
      <c r="I560" s="51"/>
      <c r="J560" s="15" t="str">
        <f t="shared" si="44"/>
        <v/>
      </c>
      <c r="K560" s="15" t="str">
        <f t="shared" si="40"/>
        <v/>
      </c>
      <c r="L560" s="15" t="str">
        <f t="shared" si="41"/>
        <v/>
      </c>
      <c r="M560" s="15" t="str">
        <f t="shared" si="42"/>
        <v/>
      </c>
    </row>
    <row r="561" spans="2:13">
      <c r="B561" s="86">
        <v>1005124</v>
      </c>
      <c r="C561" s="17"/>
      <c r="E561" s="17"/>
      <c r="H561" s="51"/>
      <c r="I561" s="51"/>
      <c r="J561" s="15" t="str">
        <f t="shared" si="44"/>
        <v/>
      </c>
      <c r="K561" s="15" t="str">
        <f t="shared" si="40"/>
        <v/>
      </c>
      <c r="L561" s="15" t="str">
        <f t="shared" si="41"/>
        <v/>
      </c>
      <c r="M561" s="15" t="str">
        <f t="shared" si="42"/>
        <v/>
      </c>
    </row>
    <row r="562" spans="2:13">
      <c r="B562" s="86">
        <v>1005125</v>
      </c>
      <c r="C562" s="17"/>
      <c r="E562" s="17"/>
      <c r="H562" s="51"/>
      <c r="I562" s="51"/>
      <c r="J562" s="15" t="str">
        <f t="shared" si="44"/>
        <v/>
      </c>
      <c r="K562" s="15" t="str">
        <f t="shared" si="40"/>
        <v/>
      </c>
      <c r="L562" s="15" t="str">
        <f t="shared" si="41"/>
        <v/>
      </c>
      <c r="M562" s="15" t="str">
        <f t="shared" si="42"/>
        <v/>
      </c>
    </row>
    <row r="563" spans="2:13">
      <c r="B563" s="86">
        <v>1005211</v>
      </c>
      <c r="C563" s="58" t="s">
        <v>2615</v>
      </c>
      <c r="D563" s="15">
        <v>1</v>
      </c>
      <c r="E563" s="58" t="s">
        <v>2088</v>
      </c>
      <c r="G563" s="15">
        <v>3</v>
      </c>
      <c r="H563" s="51"/>
      <c r="I563" s="51"/>
      <c r="J563" s="15" t="str">
        <f t="shared" si="44"/>
        <v/>
      </c>
      <c r="K563" s="15" t="str">
        <f t="shared" si="40"/>
        <v/>
      </c>
      <c r="L563" s="15" t="str">
        <f t="shared" si="41"/>
        <v/>
      </c>
      <c r="M563" s="15" t="str">
        <f t="shared" si="42"/>
        <v/>
      </c>
    </row>
    <row r="564" spans="2:13">
      <c r="B564" s="86">
        <v>1005212</v>
      </c>
      <c r="H564" s="51"/>
      <c r="I564" s="51"/>
      <c r="J564" s="15" t="str">
        <f t="shared" si="44"/>
        <v/>
      </c>
      <c r="K564" s="15" t="str">
        <f t="shared" si="40"/>
        <v/>
      </c>
      <c r="L564" s="15" t="str">
        <f t="shared" si="41"/>
        <v/>
      </c>
      <c r="M564" s="15" t="str">
        <f t="shared" si="42"/>
        <v/>
      </c>
    </row>
    <row r="565" spans="2:13">
      <c r="B565" s="86">
        <v>1005213</v>
      </c>
      <c r="H565" s="51"/>
      <c r="I565" s="51"/>
      <c r="J565" s="15" t="str">
        <f t="shared" si="44"/>
        <v/>
      </c>
      <c r="K565" s="15" t="str">
        <f t="shared" ref="K565:K628" si="45">IF(AND(ISBLANK(C565)=ISBLANK(D565),ISBLANK(D565)=ISBLANK(E565),ISBLANK(E565)=ISBLANK(C565)),"",FALSE)</f>
        <v/>
      </c>
      <c r="L565" s="15" t="str">
        <f t="shared" ref="L565:L628" si="46">IF((LEN(C565)-LEN(SUBSTITUTE(C565,"|","")))=(LEN(D565)-LEN(SUBSTITUTE(D565,"|",""))),"",FALSE)</f>
        <v/>
      </c>
      <c r="M565" s="15" t="str">
        <f t="shared" ref="M565:M628" si="47">IF((LEN(D565)-LEN(SUBSTITUTE(SUBSTITUTE(D565,"|",""),"#","")))=(LEN(E565)-LEN(SUBSTITUTE(E565,"|",""))),"",FALSE)</f>
        <v/>
      </c>
    </row>
    <row r="566" spans="2:13">
      <c r="B566" s="86">
        <v>1005214</v>
      </c>
      <c r="H566" s="51"/>
      <c r="I566" s="51"/>
      <c r="J566" s="15" t="str">
        <f t="shared" si="44"/>
        <v/>
      </c>
      <c r="K566" s="15" t="str">
        <f t="shared" si="45"/>
        <v/>
      </c>
      <c r="L566" s="15" t="str">
        <f t="shared" si="46"/>
        <v/>
      </c>
      <c r="M566" s="15" t="str">
        <f t="shared" si="47"/>
        <v/>
      </c>
    </row>
    <row r="567" spans="2:13">
      <c r="B567" s="86">
        <v>1005215</v>
      </c>
      <c r="H567" s="51"/>
      <c r="I567" s="51"/>
      <c r="J567" s="15" t="str">
        <f t="shared" si="44"/>
        <v/>
      </c>
      <c r="K567" s="15" t="str">
        <f t="shared" si="45"/>
        <v/>
      </c>
      <c r="L567" s="15" t="str">
        <f t="shared" si="46"/>
        <v/>
      </c>
      <c r="M567" s="15" t="str">
        <f t="shared" si="47"/>
        <v/>
      </c>
    </row>
    <row r="568" spans="2:13">
      <c r="B568" s="86">
        <v>1005221</v>
      </c>
      <c r="C568" s="17"/>
      <c r="E568" s="17"/>
      <c r="H568" s="51"/>
      <c r="I568" s="51"/>
      <c r="J568" s="15" t="str">
        <f t="shared" si="44"/>
        <v/>
      </c>
      <c r="K568" s="15" t="str">
        <f t="shared" si="45"/>
        <v/>
      </c>
      <c r="L568" s="15" t="str">
        <f t="shared" si="46"/>
        <v/>
      </c>
      <c r="M568" s="15" t="str">
        <f t="shared" si="47"/>
        <v/>
      </c>
    </row>
    <row r="569" spans="2:13">
      <c r="B569" s="86">
        <v>1005222</v>
      </c>
      <c r="C569" s="17"/>
      <c r="E569" s="17"/>
      <c r="H569" s="51"/>
      <c r="I569" s="51"/>
      <c r="J569" s="15" t="str">
        <f t="shared" si="44"/>
        <v/>
      </c>
      <c r="K569" s="15" t="str">
        <f t="shared" si="45"/>
        <v/>
      </c>
      <c r="L569" s="15" t="str">
        <f t="shared" si="46"/>
        <v/>
      </c>
      <c r="M569" s="15" t="str">
        <f t="shared" si="47"/>
        <v/>
      </c>
    </row>
    <row r="570" spans="2:13">
      <c r="B570" s="86">
        <v>1005223</v>
      </c>
      <c r="C570" s="17"/>
      <c r="E570" s="17"/>
      <c r="H570" s="51"/>
      <c r="I570" s="51"/>
      <c r="J570" s="15" t="str">
        <f t="shared" si="44"/>
        <v/>
      </c>
      <c r="K570" s="15" t="str">
        <f t="shared" si="45"/>
        <v/>
      </c>
      <c r="L570" s="15" t="str">
        <f t="shared" si="46"/>
        <v/>
      </c>
      <c r="M570" s="15" t="str">
        <f t="shared" si="47"/>
        <v/>
      </c>
    </row>
    <row r="571" spans="2:13">
      <c r="B571" s="86">
        <v>1005224</v>
      </c>
      <c r="C571" s="17"/>
      <c r="E571" s="17"/>
      <c r="H571" s="51"/>
      <c r="I571" s="51"/>
      <c r="J571" s="15" t="str">
        <f t="shared" si="44"/>
        <v/>
      </c>
      <c r="K571" s="15" t="str">
        <f t="shared" si="45"/>
        <v/>
      </c>
      <c r="L571" s="15" t="str">
        <f t="shared" si="46"/>
        <v/>
      </c>
      <c r="M571" s="15" t="str">
        <f t="shared" si="47"/>
        <v/>
      </c>
    </row>
    <row r="572" spans="2:13">
      <c r="B572" s="86">
        <v>1005225</v>
      </c>
      <c r="H572" s="51"/>
      <c r="I572" s="51"/>
      <c r="J572" s="15" t="str">
        <f t="shared" si="44"/>
        <v/>
      </c>
      <c r="K572" s="15" t="str">
        <f t="shared" si="45"/>
        <v/>
      </c>
      <c r="L572" s="15" t="str">
        <f t="shared" si="46"/>
        <v/>
      </c>
      <c r="M572" s="15" t="str">
        <f t="shared" si="47"/>
        <v/>
      </c>
    </row>
    <row r="573" spans="2:13">
      <c r="B573" s="15">
        <v>20001</v>
      </c>
      <c r="C573" s="17" t="s">
        <v>2579</v>
      </c>
      <c r="D573" s="15" t="s">
        <v>83</v>
      </c>
      <c r="E573" s="17" t="str">
        <f>怪物技能辅助表!J12</f>
        <v>0.416#1</v>
      </c>
      <c r="F573" s="15">
        <v>0</v>
      </c>
      <c r="K573" s="15" t="str">
        <f t="shared" si="45"/>
        <v/>
      </c>
      <c r="L573" s="15" t="str">
        <f t="shared" si="46"/>
        <v/>
      </c>
      <c r="M573" s="15" t="str">
        <f t="shared" si="47"/>
        <v/>
      </c>
    </row>
    <row r="574" spans="2:13">
      <c r="B574" s="15">
        <v>20002</v>
      </c>
      <c r="C574" s="17" t="s">
        <v>2579</v>
      </c>
      <c r="D574" s="15" t="s">
        <v>83</v>
      </c>
      <c r="E574" s="17" t="str">
        <f>怪物技能辅助表!J13</f>
        <v>0.693#1</v>
      </c>
      <c r="F574" s="15">
        <v>0</v>
      </c>
      <c r="K574" s="15" t="str">
        <f t="shared" si="45"/>
        <v/>
      </c>
      <c r="L574" s="15" t="str">
        <f t="shared" si="46"/>
        <v/>
      </c>
      <c r="M574" s="15" t="str">
        <f t="shared" si="47"/>
        <v/>
      </c>
    </row>
    <row r="575" spans="2:13">
      <c r="B575" s="15">
        <v>20003</v>
      </c>
      <c r="C575" s="17" t="s">
        <v>2579</v>
      </c>
      <c r="D575" s="15" t="s">
        <v>83</v>
      </c>
      <c r="E575" s="17" t="str">
        <f>怪物技能辅助表!J14</f>
        <v>1.095#1</v>
      </c>
      <c r="F575" s="15">
        <v>0</v>
      </c>
      <c r="K575" s="15" t="str">
        <f t="shared" si="45"/>
        <v/>
      </c>
      <c r="L575" s="15" t="str">
        <f t="shared" si="46"/>
        <v/>
      </c>
      <c r="M575" s="15" t="str">
        <f t="shared" si="47"/>
        <v/>
      </c>
    </row>
    <row r="576" spans="2:13">
      <c r="B576" s="15">
        <v>20004</v>
      </c>
      <c r="C576" s="17" t="s">
        <v>2615</v>
      </c>
      <c r="D576" s="15" t="s">
        <v>83</v>
      </c>
      <c r="E576" s="17" t="str">
        <f>怪物技能辅助表!J15</f>
        <v>1.248#1</v>
      </c>
      <c r="F576" s="15">
        <v>0</v>
      </c>
      <c r="K576" s="15" t="str">
        <f t="shared" si="45"/>
        <v/>
      </c>
      <c r="L576" s="15" t="str">
        <f t="shared" si="46"/>
        <v/>
      </c>
      <c r="M576" s="15" t="str">
        <f t="shared" si="47"/>
        <v/>
      </c>
    </row>
    <row r="577" spans="2:13">
      <c r="B577" s="15">
        <v>20005</v>
      </c>
      <c r="C577" s="17" t="s">
        <v>2615</v>
      </c>
      <c r="D577" s="15" t="s">
        <v>83</v>
      </c>
      <c r="E577" s="17" t="str">
        <f>怪物技能辅助表!J16</f>
        <v>2.08#1</v>
      </c>
      <c r="F577" s="15">
        <v>0</v>
      </c>
      <c r="K577" s="15" t="str">
        <f t="shared" si="45"/>
        <v/>
      </c>
      <c r="L577" s="15" t="str">
        <f t="shared" si="46"/>
        <v/>
      </c>
      <c r="M577" s="15" t="str">
        <f t="shared" si="47"/>
        <v/>
      </c>
    </row>
    <row r="578" spans="2:13">
      <c r="B578" s="15">
        <v>20006</v>
      </c>
      <c r="C578" s="17" t="s">
        <v>2615</v>
      </c>
      <c r="D578" s="15" t="s">
        <v>83</v>
      </c>
      <c r="E578" s="17" t="str">
        <f>怪物技能辅助表!J17</f>
        <v>3.2864#1</v>
      </c>
      <c r="F578" s="15">
        <v>0</v>
      </c>
      <c r="K578" s="15" t="str">
        <f t="shared" si="45"/>
        <v/>
      </c>
      <c r="L578" s="15" t="str">
        <f t="shared" si="46"/>
        <v/>
      </c>
      <c r="M578" s="15" t="str">
        <f t="shared" si="47"/>
        <v/>
      </c>
    </row>
    <row r="579" spans="2:13">
      <c r="B579" s="15">
        <v>20007</v>
      </c>
      <c r="C579" s="17" t="s">
        <v>2615</v>
      </c>
      <c r="D579" s="15" t="s">
        <v>86</v>
      </c>
      <c r="E579" s="17" t="str">
        <f>怪物技能辅助表!J18</f>
        <v>1.248#1|1#0.1#2#5</v>
      </c>
      <c r="F579" s="15">
        <v>0</v>
      </c>
      <c r="K579" s="15" t="str">
        <f t="shared" si="45"/>
        <v/>
      </c>
      <c r="L579" s="15" t="str">
        <f t="shared" si="46"/>
        <v/>
      </c>
      <c r="M579" s="15" t="str">
        <f t="shared" si="47"/>
        <v/>
      </c>
    </row>
    <row r="580" spans="2:13">
      <c r="B580" s="15">
        <v>20008</v>
      </c>
      <c r="C580" s="17" t="s">
        <v>2615</v>
      </c>
      <c r="D580" s="15" t="s">
        <v>86</v>
      </c>
      <c r="E580" s="17" t="str">
        <f>怪物技能辅助表!J19</f>
        <v>2.08#1|1#0.1#2#5</v>
      </c>
      <c r="F580" s="15">
        <v>0</v>
      </c>
      <c r="K580" s="15" t="str">
        <f t="shared" si="45"/>
        <v/>
      </c>
      <c r="L580" s="15" t="str">
        <f t="shared" si="46"/>
        <v/>
      </c>
      <c r="M580" s="15" t="str">
        <f t="shared" si="47"/>
        <v/>
      </c>
    </row>
    <row r="581" spans="2:13">
      <c r="B581" s="15">
        <v>20009</v>
      </c>
      <c r="C581" s="17" t="s">
        <v>2615</v>
      </c>
      <c r="D581" s="15" t="s">
        <v>86</v>
      </c>
      <c r="E581" s="17" t="str">
        <f>怪物技能辅助表!J20</f>
        <v>3.2864#1|1#0.1#2#5</v>
      </c>
      <c r="F581" s="15">
        <v>0</v>
      </c>
      <c r="K581" s="15" t="str">
        <f t="shared" si="45"/>
        <v/>
      </c>
      <c r="L581" s="15" t="str">
        <f t="shared" si="46"/>
        <v/>
      </c>
      <c r="M581" s="15" t="str">
        <f t="shared" si="47"/>
        <v/>
      </c>
    </row>
    <row r="582" spans="2:13">
      <c r="B582" s="15">
        <v>20010</v>
      </c>
      <c r="C582" s="17" t="s">
        <v>2615</v>
      </c>
      <c r="D582" s="15" t="s">
        <v>83</v>
      </c>
      <c r="E582" s="17" t="str">
        <f>怪物技能辅助表!J21</f>
        <v>1.248#1</v>
      </c>
      <c r="F582" s="15">
        <v>0</v>
      </c>
      <c r="K582" s="15" t="str">
        <f t="shared" si="45"/>
        <v/>
      </c>
      <c r="L582" s="15" t="str">
        <f t="shared" si="46"/>
        <v/>
      </c>
      <c r="M582" s="15" t="str">
        <f t="shared" si="47"/>
        <v/>
      </c>
    </row>
    <row r="583" spans="2:13">
      <c r="B583" s="15">
        <v>20011</v>
      </c>
      <c r="C583" s="17" t="s">
        <v>2615</v>
      </c>
      <c r="D583" s="15" t="s">
        <v>83</v>
      </c>
      <c r="E583" s="17" t="str">
        <f>怪物技能辅助表!J22</f>
        <v>2.08#1</v>
      </c>
      <c r="F583" s="15">
        <v>0</v>
      </c>
      <c r="K583" s="15" t="str">
        <f t="shared" si="45"/>
        <v/>
      </c>
      <c r="L583" s="15" t="str">
        <f t="shared" si="46"/>
        <v/>
      </c>
      <c r="M583" s="15" t="str">
        <f t="shared" si="47"/>
        <v/>
      </c>
    </row>
    <row r="584" spans="2:13">
      <c r="B584" s="15">
        <v>20012</v>
      </c>
      <c r="C584" s="17" t="s">
        <v>2615</v>
      </c>
      <c r="D584" s="15" t="s">
        <v>83</v>
      </c>
      <c r="E584" s="17" t="str">
        <f>怪物技能辅助表!J23</f>
        <v>3.2864#1</v>
      </c>
      <c r="F584" s="15">
        <v>0</v>
      </c>
      <c r="K584" s="15" t="str">
        <f t="shared" si="45"/>
        <v/>
      </c>
      <c r="L584" s="15" t="str">
        <f t="shared" si="46"/>
        <v/>
      </c>
      <c r="M584" s="15" t="str">
        <f t="shared" si="47"/>
        <v/>
      </c>
    </row>
    <row r="585" spans="2:13">
      <c r="B585" s="15">
        <v>20013</v>
      </c>
      <c r="C585" s="17" t="s">
        <v>2615</v>
      </c>
      <c r="D585" s="15" t="s">
        <v>24</v>
      </c>
      <c r="E585" s="17" t="str">
        <f>怪物技能辅助表!J24</f>
        <v>1.248#1|0.3#1#3</v>
      </c>
      <c r="F585" s="15">
        <v>0</v>
      </c>
      <c r="K585" s="15" t="str">
        <f t="shared" si="45"/>
        <v/>
      </c>
      <c r="L585" s="15" t="str">
        <f t="shared" si="46"/>
        <v/>
      </c>
      <c r="M585" s="15" t="str">
        <f t="shared" si="47"/>
        <v/>
      </c>
    </row>
    <row r="586" spans="2:13">
      <c r="B586" s="15">
        <v>20014</v>
      </c>
      <c r="C586" s="17" t="s">
        <v>2615</v>
      </c>
      <c r="D586" s="15" t="s">
        <v>24</v>
      </c>
      <c r="E586" s="17" t="str">
        <f>怪物技能辅助表!J25</f>
        <v>2.08#1|0.3#1#3</v>
      </c>
      <c r="F586" s="15">
        <v>0</v>
      </c>
      <c r="K586" s="15" t="str">
        <f t="shared" si="45"/>
        <v/>
      </c>
      <c r="L586" s="15" t="str">
        <f t="shared" si="46"/>
        <v/>
      </c>
      <c r="M586" s="15" t="str">
        <f t="shared" si="47"/>
        <v/>
      </c>
    </row>
    <row r="587" spans="2:13">
      <c r="B587" s="15">
        <v>20015</v>
      </c>
      <c r="C587" s="17" t="s">
        <v>2615</v>
      </c>
      <c r="D587" s="15" t="s">
        <v>24</v>
      </c>
      <c r="E587" s="17" t="str">
        <f>怪物技能辅助表!J26</f>
        <v>3.2864#1|0.3#1#3</v>
      </c>
      <c r="F587" s="15">
        <v>0</v>
      </c>
      <c r="K587" s="15" t="str">
        <f t="shared" si="45"/>
        <v/>
      </c>
      <c r="L587" s="15" t="str">
        <f t="shared" si="46"/>
        <v/>
      </c>
      <c r="M587" s="15" t="str">
        <f t="shared" si="47"/>
        <v/>
      </c>
    </row>
    <row r="588" spans="2:13">
      <c r="B588" s="15">
        <v>20016</v>
      </c>
      <c r="C588" s="17" t="s">
        <v>2615</v>
      </c>
      <c r="D588" s="15" t="s">
        <v>83</v>
      </c>
      <c r="E588" s="17" t="str">
        <f>怪物技能辅助表!J27</f>
        <v>1.248#2</v>
      </c>
      <c r="F588" s="15">
        <v>0</v>
      </c>
      <c r="K588" s="15" t="str">
        <f t="shared" si="45"/>
        <v/>
      </c>
      <c r="L588" s="15" t="str">
        <f t="shared" si="46"/>
        <v/>
      </c>
      <c r="M588" s="15" t="str">
        <f t="shared" si="47"/>
        <v/>
      </c>
    </row>
    <row r="589" spans="2:13">
      <c r="B589" s="15">
        <v>20017</v>
      </c>
      <c r="C589" s="17" t="s">
        <v>2615</v>
      </c>
      <c r="D589" s="15" t="s">
        <v>83</v>
      </c>
      <c r="E589" s="17" t="str">
        <f>怪物技能辅助表!J28</f>
        <v>2.08#2</v>
      </c>
      <c r="F589" s="15">
        <v>0</v>
      </c>
      <c r="K589" s="15" t="str">
        <f t="shared" si="45"/>
        <v/>
      </c>
      <c r="L589" s="15" t="str">
        <f t="shared" si="46"/>
        <v/>
      </c>
      <c r="M589" s="15" t="str">
        <f t="shared" si="47"/>
        <v/>
      </c>
    </row>
    <row r="590" spans="2:13">
      <c r="B590" s="15">
        <v>20018</v>
      </c>
      <c r="C590" s="17" t="s">
        <v>2615</v>
      </c>
      <c r="D590" s="15" t="s">
        <v>83</v>
      </c>
      <c r="E590" s="17" t="str">
        <f>怪物技能辅助表!J29</f>
        <v>3.2864#2</v>
      </c>
      <c r="F590" s="15">
        <v>0</v>
      </c>
      <c r="K590" s="15" t="str">
        <f t="shared" si="45"/>
        <v/>
      </c>
      <c r="L590" s="15" t="str">
        <f t="shared" si="46"/>
        <v/>
      </c>
      <c r="M590" s="15" t="str">
        <f t="shared" si="47"/>
        <v/>
      </c>
    </row>
    <row r="591" spans="2:13">
      <c r="B591" s="15">
        <v>20019</v>
      </c>
      <c r="C591" s="17" t="s">
        <v>2615</v>
      </c>
      <c r="D591" s="15" t="s">
        <v>86</v>
      </c>
      <c r="E591" s="17" t="str">
        <f>怪物技能辅助表!J30</f>
        <v>1.248#1|2#0.1#2#5</v>
      </c>
      <c r="F591" s="15">
        <v>0</v>
      </c>
      <c r="K591" s="15" t="str">
        <f t="shared" si="45"/>
        <v/>
      </c>
      <c r="L591" s="15" t="str">
        <f t="shared" si="46"/>
        <v/>
      </c>
      <c r="M591" s="15" t="str">
        <f t="shared" si="47"/>
        <v/>
      </c>
    </row>
    <row r="592" spans="2:13">
      <c r="B592" s="15">
        <v>20020</v>
      </c>
      <c r="C592" s="17" t="s">
        <v>2615</v>
      </c>
      <c r="D592" s="15" t="s">
        <v>86</v>
      </c>
      <c r="E592" s="17" t="str">
        <f>怪物技能辅助表!J31</f>
        <v>2.08#1|2#0.1#2#5</v>
      </c>
      <c r="F592" s="15">
        <v>0</v>
      </c>
      <c r="K592" s="15" t="str">
        <f t="shared" si="45"/>
        <v/>
      </c>
      <c r="L592" s="15" t="str">
        <f t="shared" si="46"/>
        <v/>
      </c>
      <c r="M592" s="15" t="str">
        <f t="shared" si="47"/>
        <v/>
      </c>
    </row>
    <row r="593" spans="2:13">
      <c r="B593" s="15">
        <v>20021</v>
      </c>
      <c r="C593" s="17" t="s">
        <v>2615</v>
      </c>
      <c r="D593" s="15" t="s">
        <v>86</v>
      </c>
      <c r="E593" s="17" t="str">
        <f>怪物技能辅助表!J32</f>
        <v>3.2864#1|2#0.1#2#5</v>
      </c>
      <c r="F593" s="15">
        <v>0</v>
      </c>
      <c r="K593" s="15" t="str">
        <f t="shared" si="45"/>
        <v/>
      </c>
      <c r="L593" s="15" t="str">
        <f t="shared" si="46"/>
        <v/>
      </c>
      <c r="M593" s="15" t="str">
        <f t="shared" si="47"/>
        <v/>
      </c>
    </row>
    <row r="594" spans="2:13">
      <c r="B594" s="15">
        <v>20022</v>
      </c>
      <c r="C594" s="17" t="s">
        <v>2575</v>
      </c>
      <c r="D594" s="15" t="s">
        <v>162</v>
      </c>
      <c r="E594" s="17" t="str">
        <f>怪物技能辅助表!J33</f>
        <v>0.416#1|1#0.1#4#4</v>
      </c>
      <c r="F594" s="15">
        <v>0</v>
      </c>
      <c r="K594" s="15" t="str">
        <f t="shared" si="45"/>
        <v/>
      </c>
      <c r="L594" s="15" t="str">
        <f t="shared" si="46"/>
        <v/>
      </c>
      <c r="M594" s="15" t="str">
        <f t="shared" si="47"/>
        <v/>
      </c>
    </row>
    <row r="595" spans="2:13">
      <c r="B595" s="15">
        <v>20023</v>
      </c>
      <c r="C595" s="17" t="s">
        <v>2575</v>
      </c>
      <c r="D595" s="15" t="s">
        <v>162</v>
      </c>
      <c r="E595" s="17" t="str">
        <f>怪物技能辅助表!J34</f>
        <v>0.693#1|1#0.1#4#4</v>
      </c>
      <c r="F595" s="15">
        <v>0</v>
      </c>
      <c r="K595" s="15" t="str">
        <f t="shared" si="45"/>
        <v/>
      </c>
      <c r="L595" s="15" t="str">
        <f t="shared" si="46"/>
        <v/>
      </c>
      <c r="M595" s="15" t="str">
        <f t="shared" si="47"/>
        <v/>
      </c>
    </row>
    <row r="596" spans="2:13">
      <c r="B596" s="15">
        <v>20024</v>
      </c>
      <c r="C596" s="17" t="s">
        <v>2575</v>
      </c>
      <c r="D596" s="15" t="s">
        <v>162</v>
      </c>
      <c r="E596" s="17" t="str">
        <f>怪物技能辅助表!J35</f>
        <v>1.095#1|1#0.1#4#4</v>
      </c>
      <c r="F596" s="15">
        <v>0</v>
      </c>
      <c r="K596" s="15" t="str">
        <f t="shared" si="45"/>
        <v/>
      </c>
      <c r="L596" s="15" t="str">
        <f t="shared" si="46"/>
        <v/>
      </c>
      <c r="M596" s="15" t="str">
        <f t="shared" si="47"/>
        <v/>
      </c>
    </row>
    <row r="597" spans="2:13">
      <c r="B597" s="15">
        <v>20025</v>
      </c>
      <c r="C597" s="17" t="s">
        <v>2615</v>
      </c>
      <c r="D597" s="15" t="s">
        <v>86</v>
      </c>
      <c r="E597" s="17" t="str">
        <f>怪物技能辅助表!J36</f>
        <v>1.248#1|3#0.1#1#5</v>
      </c>
      <c r="F597" s="15">
        <v>0</v>
      </c>
      <c r="K597" s="15" t="str">
        <f t="shared" si="45"/>
        <v/>
      </c>
      <c r="L597" s="15" t="str">
        <f t="shared" si="46"/>
        <v/>
      </c>
      <c r="M597" s="15" t="str">
        <f t="shared" si="47"/>
        <v/>
      </c>
    </row>
    <row r="598" spans="2:13">
      <c r="B598" s="15">
        <v>20026</v>
      </c>
      <c r="C598" s="17" t="s">
        <v>2615</v>
      </c>
      <c r="D598" s="15" t="s">
        <v>86</v>
      </c>
      <c r="E598" s="17" t="str">
        <f>怪物技能辅助表!J37</f>
        <v>2.08#1|3#0.1#1#5</v>
      </c>
      <c r="F598" s="15">
        <v>0</v>
      </c>
      <c r="K598" s="15" t="str">
        <f t="shared" si="45"/>
        <v/>
      </c>
      <c r="L598" s="15" t="str">
        <f t="shared" si="46"/>
        <v/>
      </c>
      <c r="M598" s="15" t="str">
        <f t="shared" si="47"/>
        <v/>
      </c>
    </row>
    <row r="599" spans="2:13">
      <c r="B599" s="15">
        <v>20027</v>
      </c>
      <c r="C599" s="17" t="s">
        <v>2615</v>
      </c>
      <c r="D599" s="15" t="s">
        <v>86</v>
      </c>
      <c r="E599" s="17" t="str">
        <f>怪物技能辅助表!J38</f>
        <v>3.2864#1|3#0.1#1#5</v>
      </c>
      <c r="F599" s="15">
        <v>0</v>
      </c>
      <c r="K599" s="15" t="str">
        <f t="shared" si="45"/>
        <v/>
      </c>
      <c r="L599" s="15" t="str">
        <f t="shared" si="46"/>
        <v/>
      </c>
      <c r="M599" s="15" t="str">
        <f t="shared" si="47"/>
        <v/>
      </c>
    </row>
    <row r="600" spans="2:13">
      <c r="B600" s="15">
        <v>20028</v>
      </c>
      <c r="C600" s="17" t="s">
        <v>2628</v>
      </c>
      <c r="D600" s="15" t="s">
        <v>43</v>
      </c>
      <c r="E600" s="17" t="str">
        <f>怪物技能辅助表!J39</f>
        <v>1.248#1|1#0.15#4</v>
      </c>
      <c r="F600" s="15">
        <v>0</v>
      </c>
      <c r="K600" s="15" t="str">
        <f t="shared" si="45"/>
        <v/>
      </c>
      <c r="L600" s="15" t="str">
        <f t="shared" si="46"/>
        <v/>
      </c>
      <c r="M600" s="15" t="str">
        <f t="shared" si="47"/>
        <v/>
      </c>
    </row>
    <row r="601" spans="2:13">
      <c r="B601" s="15">
        <v>20029</v>
      </c>
      <c r="C601" s="17" t="s">
        <v>2628</v>
      </c>
      <c r="D601" s="15" t="s">
        <v>43</v>
      </c>
      <c r="E601" s="17" t="str">
        <f>怪物技能辅助表!J40</f>
        <v>2.08#1|1#0.15#4</v>
      </c>
      <c r="F601" s="15">
        <v>0</v>
      </c>
      <c r="K601" s="15" t="str">
        <f t="shared" si="45"/>
        <v/>
      </c>
      <c r="L601" s="15" t="str">
        <f t="shared" si="46"/>
        <v/>
      </c>
      <c r="M601" s="15" t="str">
        <f t="shared" si="47"/>
        <v/>
      </c>
    </row>
    <row r="602" spans="2:13">
      <c r="B602" s="15">
        <v>20030</v>
      </c>
      <c r="C602" s="17" t="s">
        <v>2628</v>
      </c>
      <c r="D602" s="15" t="s">
        <v>43</v>
      </c>
      <c r="E602" s="17" t="str">
        <f>怪物技能辅助表!J41</f>
        <v>3.2864#1|1#0.15#4</v>
      </c>
      <c r="F602" s="15">
        <v>0</v>
      </c>
      <c r="K602" s="15" t="str">
        <f t="shared" si="45"/>
        <v/>
      </c>
      <c r="L602" s="15" t="str">
        <f t="shared" si="46"/>
        <v/>
      </c>
      <c r="M602" s="15" t="str">
        <f t="shared" si="47"/>
        <v/>
      </c>
    </row>
    <row r="603" spans="2:13">
      <c r="B603" s="15">
        <v>20031</v>
      </c>
      <c r="C603" s="17" t="s">
        <v>2575</v>
      </c>
      <c r="D603" s="15" t="s">
        <v>162</v>
      </c>
      <c r="E603" s="17" t="str">
        <f>怪物技能辅助表!J42</f>
        <v>0.416#1|4#0.1#4#4</v>
      </c>
      <c r="F603" s="15">
        <v>0</v>
      </c>
      <c r="K603" s="15" t="str">
        <f t="shared" si="45"/>
        <v/>
      </c>
      <c r="L603" s="15" t="str">
        <f t="shared" si="46"/>
        <v/>
      </c>
      <c r="M603" s="15" t="str">
        <f t="shared" si="47"/>
        <v/>
      </c>
    </row>
    <row r="604" spans="2:13">
      <c r="B604" s="15">
        <v>20032</v>
      </c>
      <c r="C604" s="17" t="s">
        <v>2575</v>
      </c>
      <c r="D604" s="15" t="s">
        <v>162</v>
      </c>
      <c r="E604" s="17" t="str">
        <f>怪物技能辅助表!J43</f>
        <v>0.693#1|4#0.1#4#4</v>
      </c>
      <c r="F604" s="15">
        <v>0</v>
      </c>
      <c r="K604" s="15" t="str">
        <f t="shared" si="45"/>
        <v/>
      </c>
      <c r="L604" s="15" t="str">
        <f t="shared" si="46"/>
        <v/>
      </c>
      <c r="M604" s="15" t="str">
        <f t="shared" si="47"/>
        <v/>
      </c>
    </row>
    <row r="605" spans="2:13">
      <c r="B605" s="15">
        <v>20033</v>
      </c>
      <c r="C605" s="17" t="s">
        <v>2575</v>
      </c>
      <c r="D605" s="15" t="s">
        <v>162</v>
      </c>
      <c r="E605" s="17" t="str">
        <f>怪物技能辅助表!J44</f>
        <v>1.095#1|4#0.1#4#4</v>
      </c>
      <c r="F605" s="15">
        <v>0</v>
      </c>
      <c r="K605" s="15" t="str">
        <f t="shared" si="45"/>
        <v/>
      </c>
      <c r="L605" s="15" t="str">
        <f t="shared" si="46"/>
        <v/>
      </c>
      <c r="M605" s="15" t="str">
        <f t="shared" si="47"/>
        <v/>
      </c>
    </row>
    <row r="606" spans="2:13">
      <c r="B606" s="15">
        <v>20034</v>
      </c>
      <c r="C606" s="17" t="s">
        <v>2615</v>
      </c>
      <c r="D606" s="15" t="s">
        <v>86</v>
      </c>
      <c r="E606" s="17" t="str">
        <f>怪物技能辅助表!J45</f>
        <v>1.248#1|3#0.1#1#5</v>
      </c>
      <c r="F606" s="15">
        <v>0</v>
      </c>
      <c r="K606" s="15" t="str">
        <f t="shared" si="45"/>
        <v/>
      </c>
      <c r="L606" s="15" t="str">
        <f t="shared" si="46"/>
        <v/>
      </c>
      <c r="M606" s="15" t="str">
        <f t="shared" si="47"/>
        <v/>
      </c>
    </row>
    <row r="607" spans="2:13">
      <c r="B607" s="15">
        <v>20035</v>
      </c>
      <c r="C607" s="17" t="s">
        <v>2615</v>
      </c>
      <c r="D607" s="15" t="s">
        <v>86</v>
      </c>
      <c r="E607" s="17" t="str">
        <f>怪物技能辅助表!J46</f>
        <v>2.08#1|3#0.1#1#5</v>
      </c>
      <c r="F607" s="15">
        <v>0</v>
      </c>
      <c r="K607" s="15" t="str">
        <f t="shared" si="45"/>
        <v/>
      </c>
      <c r="L607" s="15" t="str">
        <f t="shared" si="46"/>
        <v/>
      </c>
      <c r="M607" s="15" t="str">
        <f t="shared" si="47"/>
        <v/>
      </c>
    </row>
    <row r="608" spans="2:13">
      <c r="B608" s="15">
        <v>20036</v>
      </c>
      <c r="C608" s="17" t="s">
        <v>2615</v>
      </c>
      <c r="D608" s="15" t="s">
        <v>86</v>
      </c>
      <c r="E608" s="17" t="str">
        <f>怪物技能辅助表!J47</f>
        <v>3.2864#1|3#0.1#1#5</v>
      </c>
      <c r="F608" s="15">
        <v>0</v>
      </c>
      <c r="K608" s="15" t="str">
        <f t="shared" si="45"/>
        <v/>
      </c>
      <c r="L608" s="15" t="str">
        <f t="shared" si="46"/>
        <v/>
      </c>
      <c r="M608" s="15" t="str">
        <f t="shared" si="47"/>
        <v/>
      </c>
    </row>
    <row r="609" spans="2:13">
      <c r="B609" s="15">
        <v>20037</v>
      </c>
      <c r="C609" s="17" t="s">
        <v>2615</v>
      </c>
      <c r="D609" s="15" t="s">
        <v>24</v>
      </c>
      <c r="E609" s="17" t="str">
        <f>怪物技能辅助表!J48</f>
        <v>1.248#1|0.3#2#3</v>
      </c>
      <c r="F609" s="15">
        <v>0</v>
      </c>
      <c r="K609" s="15" t="str">
        <f t="shared" si="45"/>
        <v/>
      </c>
      <c r="L609" s="15" t="str">
        <f t="shared" si="46"/>
        <v/>
      </c>
      <c r="M609" s="15" t="str">
        <f t="shared" si="47"/>
        <v/>
      </c>
    </row>
    <row r="610" spans="2:13">
      <c r="B610" s="15">
        <v>20038</v>
      </c>
      <c r="C610" s="17" t="s">
        <v>2615</v>
      </c>
      <c r="D610" s="15" t="s">
        <v>24</v>
      </c>
      <c r="E610" s="17" t="str">
        <f>怪物技能辅助表!J49</f>
        <v>2.08#1|0.3#2#3</v>
      </c>
      <c r="F610" s="15">
        <v>0</v>
      </c>
      <c r="K610" s="15" t="str">
        <f t="shared" si="45"/>
        <v/>
      </c>
      <c r="L610" s="15" t="str">
        <f t="shared" si="46"/>
        <v/>
      </c>
      <c r="M610" s="15" t="str">
        <f t="shared" si="47"/>
        <v/>
      </c>
    </row>
    <row r="611" spans="2:13">
      <c r="B611" s="15">
        <v>20039</v>
      </c>
      <c r="C611" s="17" t="s">
        <v>2615</v>
      </c>
      <c r="D611" s="15" t="s">
        <v>24</v>
      </c>
      <c r="E611" s="17" t="str">
        <f>怪物技能辅助表!J50</f>
        <v>3.2864#1|0.3#2#3</v>
      </c>
      <c r="F611" s="15">
        <v>0</v>
      </c>
      <c r="K611" s="15" t="str">
        <f t="shared" si="45"/>
        <v/>
      </c>
      <c r="L611" s="15" t="str">
        <f t="shared" si="46"/>
        <v/>
      </c>
      <c r="M611" s="15" t="str">
        <f t="shared" si="47"/>
        <v/>
      </c>
    </row>
    <row r="612" spans="2:13">
      <c r="B612" s="15">
        <v>20040</v>
      </c>
      <c r="C612" s="17" t="s">
        <v>2615</v>
      </c>
      <c r="D612" s="15" t="s">
        <v>86</v>
      </c>
      <c r="E612" s="17" t="str">
        <f>怪物技能辅助表!J51</f>
        <v>1.248#2|2#0.1#2#5</v>
      </c>
      <c r="F612" s="15">
        <v>0</v>
      </c>
      <c r="K612" s="15" t="str">
        <f t="shared" si="45"/>
        <v/>
      </c>
      <c r="L612" s="15" t="str">
        <f t="shared" si="46"/>
        <v/>
      </c>
      <c r="M612" s="15" t="str">
        <f t="shared" si="47"/>
        <v/>
      </c>
    </row>
    <row r="613" spans="2:13">
      <c r="B613" s="15">
        <v>20041</v>
      </c>
      <c r="C613" s="17" t="s">
        <v>2615</v>
      </c>
      <c r="D613" s="15" t="s">
        <v>86</v>
      </c>
      <c r="E613" s="17" t="str">
        <f>怪物技能辅助表!J52</f>
        <v>2.08#2|2#0.1#2#5</v>
      </c>
      <c r="F613" s="15">
        <v>0</v>
      </c>
      <c r="K613" s="15" t="str">
        <f t="shared" si="45"/>
        <v/>
      </c>
      <c r="L613" s="15" t="str">
        <f t="shared" si="46"/>
        <v/>
      </c>
      <c r="M613" s="15" t="str">
        <f t="shared" si="47"/>
        <v/>
      </c>
    </row>
    <row r="614" spans="2:13">
      <c r="B614" s="15">
        <v>20042</v>
      </c>
      <c r="C614" s="17" t="s">
        <v>2615</v>
      </c>
      <c r="D614" s="15" t="s">
        <v>86</v>
      </c>
      <c r="E614" s="17" t="str">
        <f>怪物技能辅助表!J53</f>
        <v>3.2864#2|2#0.1#2#5</v>
      </c>
      <c r="F614" s="15">
        <v>0</v>
      </c>
      <c r="K614" s="15" t="str">
        <f t="shared" si="45"/>
        <v/>
      </c>
      <c r="L614" s="15" t="str">
        <f t="shared" si="46"/>
        <v/>
      </c>
      <c r="M614" s="15" t="str">
        <f t="shared" si="47"/>
        <v/>
      </c>
    </row>
    <row r="615" spans="2:13">
      <c r="B615" s="15">
        <v>20043</v>
      </c>
      <c r="C615" s="17" t="s">
        <v>2575</v>
      </c>
      <c r="D615" s="15" t="s">
        <v>162</v>
      </c>
      <c r="E615" s="17" t="str">
        <f>怪物技能辅助表!J54</f>
        <v>0.416#1|4#0.1#4#4</v>
      </c>
      <c r="F615" s="15">
        <v>0</v>
      </c>
      <c r="K615" s="15" t="str">
        <f t="shared" si="45"/>
        <v/>
      </c>
      <c r="L615" s="15" t="str">
        <f t="shared" si="46"/>
        <v/>
      </c>
      <c r="M615" s="15" t="str">
        <f t="shared" si="47"/>
        <v/>
      </c>
    </row>
    <row r="616" spans="2:13">
      <c r="B616" s="15">
        <v>20044</v>
      </c>
      <c r="C616" s="17" t="s">
        <v>2575</v>
      </c>
      <c r="D616" s="15" t="s">
        <v>162</v>
      </c>
      <c r="E616" s="17" t="str">
        <f>怪物技能辅助表!J55</f>
        <v>0.693#1|4#0.1#4#4</v>
      </c>
      <c r="F616" s="15">
        <v>0</v>
      </c>
      <c r="K616" s="15" t="str">
        <f t="shared" si="45"/>
        <v/>
      </c>
      <c r="L616" s="15" t="str">
        <f t="shared" si="46"/>
        <v/>
      </c>
      <c r="M616" s="15" t="str">
        <f t="shared" si="47"/>
        <v/>
      </c>
    </row>
    <row r="617" spans="2:13">
      <c r="B617" s="15">
        <v>20045</v>
      </c>
      <c r="C617" s="17" t="s">
        <v>2575</v>
      </c>
      <c r="D617" s="15" t="s">
        <v>162</v>
      </c>
      <c r="E617" s="17" t="str">
        <f>怪物技能辅助表!J56</f>
        <v>1.095#1|4#0.1#4#4</v>
      </c>
      <c r="F617" s="15">
        <v>0</v>
      </c>
      <c r="K617" s="15" t="str">
        <f t="shared" si="45"/>
        <v/>
      </c>
      <c r="L617" s="15" t="str">
        <f t="shared" si="46"/>
        <v/>
      </c>
      <c r="M617" s="15" t="str">
        <f t="shared" si="47"/>
        <v/>
      </c>
    </row>
    <row r="618" spans="2:13">
      <c r="B618" s="15">
        <v>20046</v>
      </c>
      <c r="C618" s="17" t="s">
        <v>2575</v>
      </c>
      <c r="D618" s="15" t="s">
        <v>162</v>
      </c>
      <c r="E618" s="17" t="str">
        <f>怪物技能辅助表!J57</f>
        <v>0.416#1|2#0.2#4#4</v>
      </c>
      <c r="F618" s="15">
        <v>0</v>
      </c>
      <c r="K618" s="15" t="str">
        <f t="shared" si="45"/>
        <v/>
      </c>
      <c r="L618" s="15" t="str">
        <f t="shared" si="46"/>
        <v/>
      </c>
      <c r="M618" s="15" t="str">
        <f t="shared" si="47"/>
        <v/>
      </c>
    </row>
    <row r="619" spans="2:13">
      <c r="B619" s="15">
        <v>20047</v>
      </c>
      <c r="C619" s="17" t="s">
        <v>2575</v>
      </c>
      <c r="D619" s="15" t="s">
        <v>162</v>
      </c>
      <c r="E619" s="17" t="str">
        <f>怪物技能辅助表!J58</f>
        <v>0.693#1|2#0.2#4#4</v>
      </c>
      <c r="F619" s="15">
        <v>0</v>
      </c>
      <c r="K619" s="15" t="str">
        <f t="shared" si="45"/>
        <v/>
      </c>
      <c r="L619" s="15" t="str">
        <f t="shared" si="46"/>
        <v/>
      </c>
      <c r="M619" s="15" t="str">
        <f t="shared" si="47"/>
        <v/>
      </c>
    </row>
    <row r="620" spans="2:13">
      <c r="B620" s="15">
        <v>20048</v>
      </c>
      <c r="C620" s="17" t="s">
        <v>2575</v>
      </c>
      <c r="D620" s="15" t="s">
        <v>162</v>
      </c>
      <c r="E620" s="17" t="str">
        <f>怪物技能辅助表!J59</f>
        <v>1.095#1|2#0.2#4#4</v>
      </c>
      <c r="F620" s="15">
        <v>0</v>
      </c>
      <c r="K620" s="15" t="str">
        <f t="shared" si="45"/>
        <v/>
      </c>
      <c r="L620" s="15" t="str">
        <f t="shared" si="46"/>
        <v/>
      </c>
      <c r="M620" s="15" t="str">
        <f t="shared" si="47"/>
        <v/>
      </c>
    </row>
    <row r="621" spans="2:13">
      <c r="B621" s="15">
        <v>20049</v>
      </c>
      <c r="C621" s="17" t="s">
        <v>2615</v>
      </c>
      <c r="D621" s="15" t="s">
        <v>39</v>
      </c>
      <c r="E621" s="17" t="str">
        <f>怪物技能辅助表!J60</f>
        <v>1.248#1#0.2</v>
      </c>
      <c r="F621" s="15">
        <v>0</v>
      </c>
      <c r="K621" s="15" t="str">
        <f t="shared" si="45"/>
        <v/>
      </c>
      <c r="L621" s="15" t="str">
        <f t="shared" si="46"/>
        <v/>
      </c>
      <c r="M621" s="15" t="str">
        <f t="shared" si="47"/>
        <v/>
      </c>
    </row>
    <row r="622" spans="2:13">
      <c r="B622" s="15">
        <v>20050</v>
      </c>
      <c r="C622" s="17" t="s">
        <v>2615</v>
      </c>
      <c r="D622" s="15" t="s">
        <v>39</v>
      </c>
      <c r="E622" s="17" t="str">
        <f>怪物技能辅助表!J61</f>
        <v>2.08#1#0.2</v>
      </c>
      <c r="F622" s="15">
        <v>0</v>
      </c>
      <c r="K622" s="15" t="str">
        <f t="shared" si="45"/>
        <v/>
      </c>
      <c r="L622" s="15" t="str">
        <f t="shared" si="46"/>
        <v/>
      </c>
      <c r="M622" s="15" t="str">
        <f t="shared" si="47"/>
        <v/>
      </c>
    </row>
    <row r="623" spans="2:13">
      <c r="B623" s="15">
        <v>20051</v>
      </c>
      <c r="C623" s="17" t="s">
        <v>2615</v>
      </c>
      <c r="D623" s="15" t="s">
        <v>39</v>
      </c>
      <c r="E623" s="17" t="str">
        <f>怪物技能辅助表!J62</f>
        <v>3.2864#1#0.2</v>
      </c>
      <c r="F623" s="15">
        <v>0</v>
      </c>
      <c r="K623" s="15" t="str">
        <f t="shared" si="45"/>
        <v/>
      </c>
      <c r="L623" s="15" t="str">
        <f t="shared" si="46"/>
        <v/>
      </c>
      <c r="M623" s="15" t="str">
        <f t="shared" si="47"/>
        <v/>
      </c>
    </row>
    <row r="624" spans="2:13">
      <c r="B624" s="15">
        <v>20052</v>
      </c>
      <c r="C624" s="17" t="s">
        <v>2575</v>
      </c>
      <c r="D624" s="15" t="s">
        <v>166</v>
      </c>
      <c r="E624" s="17" t="str">
        <f>怪物技能辅助表!J63</f>
        <v>0.416#2</v>
      </c>
      <c r="F624" s="15">
        <v>0</v>
      </c>
      <c r="K624" s="15" t="str">
        <f t="shared" si="45"/>
        <v/>
      </c>
      <c r="L624" s="15" t="str">
        <f t="shared" si="46"/>
        <v/>
      </c>
      <c r="M624" s="15" t="str">
        <f t="shared" si="47"/>
        <v/>
      </c>
    </row>
    <row r="625" spans="2:13">
      <c r="B625" s="15">
        <v>20053</v>
      </c>
      <c r="C625" s="17" t="s">
        <v>2575</v>
      </c>
      <c r="D625" s="15" t="s">
        <v>166</v>
      </c>
      <c r="E625" s="17" t="str">
        <f>怪物技能辅助表!J64</f>
        <v>0.693#2</v>
      </c>
      <c r="F625" s="15">
        <v>0</v>
      </c>
      <c r="K625" s="15" t="str">
        <f t="shared" si="45"/>
        <v/>
      </c>
      <c r="L625" s="15" t="str">
        <f t="shared" si="46"/>
        <v/>
      </c>
      <c r="M625" s="15" t="str">
        <f t="shared" si="47"/>
        <v/>
      </c>
    </row>
    <row r="626" spans="2:13">
      <c r="B626" s="15">
        <v>20054</v>
      </c>
      <c r="C626" s="17" t="s">
        <v>2575</v>
      </c>
      <c r="D626" s="15" t="s">
        <v>166</v>
      </c>
      <c r="E626" s="17" t="str">
        <f>怪物技能辅助表!J65</f>
        <v>1.095#2</v>
      </c>
      <c r="F626" s="15">
        <v>0</v>
      </c>
      <c r="K626" s="15" t="str">
        <f t="shared" si="45"/>
        <v/>
      </c>
      <c r="L626" s="15" t="str">
        <f t="shared" si="46"/>
        <v/>
      </c>
      <c r="M626" s="15" t="str">
        <f t="shared" si="47"/>
        <v/>
      </c>
    </row>
    <row r="627" spans="2:13">
      <c r="B627" s="15">
        <v>20055</v>
      </c>
      <c r="C627" s="17" t="s">
        <v>2627</v>
      </c>
      <c r="D627" s="15" t="s">
        <v>46</v>
      </c>
      <c r="E627" s="17" t="str">
        <f>怪物技能辅助表!J66</f>
        <v>1.248#2|1#0.3</v>
      </c>
      <c r="F627" s="15">
        <v>0</v>
      </c>
      <c r="K627" s="15" t="str">
        <f t="shared" si="45"/>
        <v/>
      </c>
      <c r="L627" s="15" t="str">
        <f t="shared" si="46"/>
        <v/>
      </c>
      <c r="M627" s="15" t="str">
        <f t="shared" si="47"/>
        <v/>
      </c>
    </row>
    <row r="628" spans="2:13">
      <c r="B628" s="15">
        <v>20056</v>
      </c>
      <c r="C628" s="17" t="s">
        <v>2627</v>
      </c>
      <c r="D628" s="15" t="s">
        <v>46</v>
      </c>
      <c r="E628" s="17" t="str">
        <f>怪物技能辅助表!J67</f>
        <v>2.08#2|1#0.3</v>
      </c>
      <c r="F628" s="15">
        <v>0</v>
      </c>
      <c r="K628" s="15" t="str">
        <f t="shared" si="45"/>
        <v/>
      </c>
      <c r="L628" s="15" t="str">
        <f t="shared" si="46"/>
        <v/>
      </c>
      <c r="M628" s="15" t="str">
        <f t="shared" si="47"/>
        <v/>
      </c>
    </row>
    <row r="629" spans="2:13">
      <c r="B629" s="15">
        <v>20057</v>
      </c>
      <c r="C629" s="17" t="s">
        <v>2627</v>
      </c>
      <c r="D629" s="15" t="s">
        <v>46</v>
      </c>
      <c r="E629" s="17" t="str">
        <f>怪物技能辅助表!J68</f>
        <v>3.2864#2|1#0.3</v>
      </c>
      <c r="F629" s="15">
        <v>0</v>
      </c>
      <c r="K629" s="15" t="str">
        <f t="shared" ref="K629:K692" si="48">IF(AND(ISBLANK(C629)=ISBLANK(D629),ISBLANK(D629)=ISBLANK(E629),ISBLANK(E629)=ISBLANK(C629)),"",FALSE)</f>
        <v/>
      </c>
      <c r="L629" s="15" t="str">
        <f t="shared" ref="L629:L692" si="49">IF((LEN(C629)-LEN(SUBSTITUTE(C629,"|","")))=(LEN(D629)-LEN(SUBSTITUTE(D629,"|",""))),"",FALSE)</f>
        <v/>
      </c>
      <c r="M629" s="15" t="str">
        <f t="shared" ref="M629:M692" si="50">IF((LEN(D629)-LEN(SUBSTITUTE(SUBSTITUTE(D629,"|",""),"#","")))=(LEN(E629)-LEN(SUBSTITUTE(E629,"|",""))),"",FALSE)</f>
        <v/>
      </c>
    </row>
    <row r="630" spans="2:13">
      <c r="B630" s="15">
        <v>20058</v>
      </c>
      <c r="C630" s="17" t="s">
        <v>2615</v>
      </c>
      <c r="D630" s="15" t="s">
        <v>24</v>
      </c>
      <c r="E630" s="17" t="str">
        <f>怪物技能辅助表!J69</f>
        <v>1.248#1|0.3#1#3</v>
      </c>
      <c r="F630" s="15">
        <v>0</v>
      </c>
      <c r="K630" s="15" t="str">
        <f t="shared" si="48"/>
        <v/>
      </c>
      <c r="L630" s="15" t="str">
        <f t="shared" si="49"/>
        <v/>
      </c>
      <c r="M630" s="15" t="str">
        <f t="shared" si="50"/>
        <v/>
      </c>
    </row>
    <row r="631" spans="2:13">
      <c r="B631" s="15">
        <v>20059</v>
      </c>
      <c r="C631" s="17" t="s">
        <v>2615</v>
      </c>
      <c r="D631" s="15" t="s">
        <v>24</v>
      </c>
      <c r="E631" s="17" t="str">
        <f>怪物技能辅助表!J70</f>
        <v>2.08#1|0.3#1#3</v>
      </c>
      <c r="F631" s="15">
        <v>0</v>
      </c>
      <c r="K631" s="15" t="str">
        <f t="shared" si="48"/>
        <v/>
      </c>
      <c r="L631" s="15" t="str">
        <f t="shared" si="49"/>
        <v/>
      </c>
      <c r="M631" s="15" t="str">
        <f t="shared" si="50"/>
        <v/>
      </c>
    </row>
    <row r="632" spans="2:13">
      <c r="B632" s="15">
        <v>20060</v>
      </c>
      <c r="C632" s="17" t="s">
        <v>2615</v>
      </c>
      <c r="D632" s="15" t="s">
        <v>24</v>
      </c>
      <c r="E632" s="17" t="str">
        <f>怪物技能辅助表!J71</f>
        <v>3.2864#1|0.3#1#3</v>
      </c>
      <c r="F632" s="15">
        <v>0</v>
      </c>
      <c r="K632" s="15" t="str">
        <f t="shared" si="48"/>
        <v/>
      </c>
      <c r="L632" s="15" t="str">
        <f t="shared" si="49"/>
        <v/>
      </c>
      <c r="M632" s="15" t="str">
        <f t="shared" si="50"/>
        <v/>
      </c>
    </row>
    <row r="633" spans="2:13">
      <c r="B633" s="15">
        <v>20061</v>
      </c>
      <c r="C633" s="17" t="s">
        <v>2575</v>
      </c>
      <c r="D633" s="15" t="s">
        <v>166</v>
      </c>
      <c r="E633" s="17" t="str">
        <f>怪物技能辅助表!J72</f>
        <v>0.416#1</v>
      </c>
      <c r="F633" s="15">
        <v>0</v>
      </c>
      <c r="K633" s="15" t="str">
        <f t="shared" si="48"/>
        <v/>
      </c>
      <c r="L633" s="15" t="str">
        <f t="shared" si="49"/>
        <v/>
      </c>
      <c r="M633" s="15" t="str">
        <f t="shared" si="50"/>
        <v/>
      </c>
    </row>
    <row r="634" spans="2:13">
      <c r="B634" s="15">
        <v>20062</v>
      </c>
      <c r="C634" s="17" t="s">
        <v>2575</v>
      </c>
      <c r="D634" s="15" t="s">
        <v>166</v>
      </c>
      <c r="E634" s="17" t="str">
        <f>怪物技能辅助表!J73</f>
        <v>0.693#1</v>
      </c>
      <c r="F634" s="15">
        <v>0</v>
      </c>
      <c r="K634" s="15" t="str">
        <f t="shared" si="48"/>
        <v/>
      </c>
      <c r="L634" s="15" t="str">
        <f t="shared" si="49"/>
        <v/>
      </c>
      <c r="M634" s="15" t="str">
        <f t="shared" si="50"/>
        <v/>
      </c>
    </row>
    <row r="635" spans="2:13">
      <c r="B635" s="15">
        <v>20063</v>
      </c>
      <c r="C635" s="17" t="s">
        <v>2575</v>
      </c>
      <c r="D635" s="15" t="s">
        <v>166</v>
      </c>
      <c r="E635" s="17" t="str">
        <f>怪物技能辅助表!J74</f>
        <v>1.095#1</v>
      </c>
      <c r="F635" s="15">
        <v>0</v>
      </c>
      <c r="K635" s="15" t="str">
        <f t="shared" si="48"/>
        <v/>
      </c>
      <c r="L635" s="15" t="str">
        <f t="shared" si="49"/>
        <v/>
      </c>
      <c r="M635" s="15" t="str">
        <f t="shared" si="50"/>
        <v/>
      </c>
    </row>
    <row r="636" spans="2:13">
      <c r="B636" s="15">
        <v>20064</v>
      </c>
      <c r="C636" s="17" t="s">
        <v>2615</v>
      </c>
      <c r="D636" s="15" t="s">
        <v>24</v>
      </c>
      <c r="E636" s="17" t="str">
        <f>怪物技能辅助表!J75</f>
        <v>1.248#1|0.3#2#3</v>
      </c>
      <c r="F636" s="15">
        <v>0</v>
      </c>
      <c r="K636" s="15" t="str">
        <f t="shared" si="48"/>
        <v/>
      </c>
      <c r="L636" s="15" t="str">
        <f t="shared" si="49"/>
        <v/>
      </c>
      <c r="M636" s="15" t="str">
        <f t="shared" si="50"/>
        <v/>
      </c>
    </row>
    <row r="637" spans="2:13">
      <c r="B637" s="15">
        <v>20065</v>
      </c>
      <c r="C637" s="17" t="s">
        <v>2615</v>
      </c>
      <c r="D637" s="15" t="s">
        <v>24</v>
      </c>
      <c r="E637" s="17" t="str">
        <f>怪物技能辅助表!J76</f>
        <v>2.08#1|0.3#2#3</v>
      </c>
      <c r="F637" s="15">
        <v>0</v>
      </c>
      <c r="K637" s="15" t="str">
        <f t="shared" si="48"/>
        <v/>
      </c>
      <c r="L637" s="15" t="str">
        <f t="shared" si="49"/>
        <v/>
      </c>
      <c r="M637" s="15" t="str">
        <f t="shared" si="50"/>
        <v/>
      </c>
    </row>
    <row r="638" spans="2:13">
      <c r="B638" s="15">
        <v>20066</v>
      </c>
      <c r="C638" s="17" t="s">
        <v>2615</v>
      </c>
      <c r="D638" s="15" t="s">
        <v>24</v>
      </c>
      <c r="E638" s="17" t="str">
        <f>怪物技能辅助表!J77</f>
        <v>3.2864#1|0.3#2#3</v>
      </c>
      <c r="F638" s="15">
        <v>0</v>
      </c>
      <c r="K638" s="15" t="str">
        <f t="shared" si="48"/>
        <v/>
      </c>
      <c r="L638" s="15" t="str">
        <f t="shared" si="49"/>
        <v/>
      </c>
      <c r="M638" s="15" t="str">
        <f t="shared" si="50"/>
        <v/>
      </c>
    </row>
    <row r="639" spans="2:13">
      <c r="B639" s="15">
        <v>20067</v>
      </c>
      <c r="C639" s="17" t="s">
        <v>2615</v>
      </c>
      <c r="D639" s="15" t="s">
        <v>93</v>
      </c>
      <c r="E639" s="17" t="str">
        <f>怪物技能辅助表!J78</f>
        <v>1.248#1|2#0.2#4#4</v>
      </c>
      <c r="F639" s="15">
        <v>0</v>
      </c>
      <c r="K639" s="15" t="str">
        <f t="shared" si="48"/>
        <v/>
      </c>
      <c r="L639" s="15" t="str">
        <f t="shared" si="49"/>
        <v/>
      </c>
      <c r="M639" s="15" t="str">
        <f t="shared" si="50"/>
        <v/>
      </c>
    </row>
    <row r="640" spans="2:13">
      <c r="B640" s="15">
        <v>20068</v>
      </c>
      <c r="C640" s="17" t="s">
        <v>2615</v>
      </c>
      <c r="D640" s="15" t="s">
        <v>93</v>
      </c>
      <c r="E640" s="17" t="str">
        <f>怪物技能辅助表!J79</f>
        <v>2.08#1|2#0.2#4#4</v>
      </c>
      <c r="F640" s="15">
        <v>0</v>
      </c>
      <c r="K640" s="15" t="str">
        <f t="shared" si="48"/>
        <v/>
      </c>
      <c r="L640" s="15" t="str">
        <f t="shared" si="49"/>
        <v/>
      </c>
      <c r="M640" s="15" t="str">
        <f t="shared" si="50"/>
        <v/>
      </c>
    </row>
    <row r="641" spans="2:13">
      <c r="B641" s="15">
        <v>20069</v>
      </c>
      <c r="C641" s="17" t="s">
        <v>2615</v>
      </c>
      <c r="D641" s="15" t="s">
        <v>93</v>
      </c>
      <c r="E641" s="17" t="str">
        <f>怪物技能辅助表!J80</f>
        <v>3.2864#1|2#0.2#4#4</v>
      </c>
      <c r="F641" s="15">
        <v>0</v>
      </c>
      <c r="K641" s="15" t="str">
        <f t="shared" si="48"/>
        <v/>
      </c>
      <c r="L641" s="15" t="str">
        <f t="shared" si="49"/>
        <v/>
      </c>
      <c r="M641" s="15" t="str">
        <f t="shared" si="50"/>
        <v/>
      </c>
    </row>
    <row r="642" spans="2:13">
      <c r="B642" s="15">
        <v>20070</v>
      </c>
      <c r="C642" s="17" t="s">
        <v>2615</v>
      </c>
      <c r="D642" s="15" t="s">
        <v>168</v>
      </c>
      <c r="E642" s="17" t="str">
        <f>怪物技能辅助表!J81</f>
        <v>1.248#0.1#2#5|0.8#1</v>
      </c>
      <c r="F642" s="15">
        <v>0</v>
      </c>
      <c r="K642" s="15" t="str">
        <f t="shared" si="48"/>
        <v/>
      </c>
      <c r="L642" s="15" t="str">
        <f t="shared" si="49"/>
        <v/>
      </c>
      <c r="M642" s="15" t="str">
        <f t="shared" si="50"/>
        <v/>
      </c>
    </row>
    <row r="643" spans="2:13">
      <c r="B643" s="15">
        <v>20071</v>
      </c>
      <c r="C643" s="17" t="s">
        <v>2615</v>
      </c>
      <c r="D643" s="15" t="s">
        <v>168</v>
      </c>
      <c r="E643" s="17" t="str">
        <f>怪物技能辅助表!J82</f>
        <v>2.08#0.1#2#5|0.8#1</v>
      </c>
      <c r="F643" s="15">
        <v>0</v>
      </c>
      <c r="K643" s="15" t="str">
        <f t="shared" si="48"/>
        <v/>
      </c>
      <c r="L643" s="15" t="str">
        <f t="shared" si="49"/>
        <v/>
      </c>
      <c r="M643" s="15" t="str">
        <f t="shared" si="50"/>
        <v/>
      </c>
    </row>
    <row r="644" spans="2:13">
      <c r="B644" s="15">
        <v>20072</v>
      </c>
      <c r="C644" s="17" t="s">
        <v>2615</v>
      </c>
      <c r="D644" s="15" t="s">
        <v>168</v>
      </c>
      <c r="E644" s="17" t="str">
        <f>怪物技能辅助表!J83</f>
        <v>3.2864#0.1#2#5|0.8#1</v>
      </c>
      <c r="F644" s="15">
        <v>0</v>
      </c>
      <c r="K644" s="15" t="str">
        <f t="shared" si="48"/>
        <v/>
      </c>
      <c r="L644" s="15" t="str">
        <f t="shared" si="49"/>
        <v/>
      </c>
      <c r="M644" s="15" t="str">
        <f t="shared" si="50"/>
        <v/>
      </c>
    </row>
    <row r="645" spans="2:13">
      <c r="B645" s="15">
        <v>20073</v>
      </c>
      <c r="C645" s="17" t="s">
        <v>2627</v>
      </c>
      <c r="D645" s="15" t="s">
        <v>88</v>
      </c>
      <c r="E645" s="17" t="str">
        <f>怪物技能辅助表!J84</f>
        <v>1.248#2|1#0.2#4#2</v>
      </c>
      <c r="F645" s="15">
        <v>0</v>
      </c>
      <c r="K645" s="15" t="str">
        <f t="shared" si="48"/>
        <v/>
      </c>
      <c r="L645" s="15" t="str">
        <f t="shared" si="49"/>
        <v/>
      </c>
      <c r="M645" s="15" t="str">
        <f t="shared" si="50"/>
        <v/>
      </c>
    </row>
    <row r="646" spans="2:13">
      <c r="B646" s="15">
        <v>20074</v>
      </c>
      <c r="C646" s="17" t="s">
        <v>2627</v>
      </c>
      <c r="D646" s="15" t="s">
        <v>88</v>
      </c>
      <c r="E646" s="17" t="str">
        <f>怪物技能辅助表!J85</f>
        <v>2.08#2|1#0.2#4#2</v>
      </c>
      <c r="F646" s="15">
        <v>0</v>
      </c>
      <c r="K646" s="15" t="str">
        <f t="shared" si="48"/>
        <v/>
      </c>
      <c r="L646" s="15" t="str">
        <f t="shared" si="49"/>
        <v/>
      </c>
      <c r="M646" s="15" t="str">
        <f t="shared" si="50"/>
        <v/>
      </c>
    </row>
    <row r="647" spans="2:13">
      <c r="B647" s="15">
        <v>20075</v>
      </c>
      <c r="C647" s="17" t="s">
        <v>2627</v>
      </c>
      <c r="D647" s="15" t="s">
        <v>88</v>
      </c>
      <c r="E647" s="17" t="str">
        <f>怪物技能辅助表!J86</f>
        <v>3.2864#2|1#0.2#4#2</v>
      </c>
      <c r="F647" s="15">
        <v>0</v>
      </c>
      <c r="K647" s="15" t="str">
        <f t="shared" si="48"/>
        <v/>
      </c>
      <c r="L647" s="15" t="str">
        <f t="shared" si="49"/>
        <v/>
      </c>
      <c r="M647" s="15" t="str">
        <f t="shared" si="50"/>
        <v/>
      </c>
    </row>
    <row r="648" spans="2:13">
      <c r="B648" s="15">
        <v>20076</v>
      </c>
      <c r="C648" s="17" t="s">
        <v>2579</v>
      </c>
      <c r="D648" s="15" t="s">
        <v>83</v>
      </c>
      <c r="E648" s="17" t="str">
        <f>怪物技能辅助表!J87</f>
        <v>0.416#1</v>
      </c>
      <c r="F648" s="15">
        <v>0</v>
      </c>
      <c r="K648" s="15" t="str">
        <f t="shared" si="48"/>
        <v/>
      </c>
      <c r="L648" s="15" t="str">
        <f t="shared" si="49"/>
        <v/>
      </c>
      <c r="M648" s="15" t="str">
        <f t="shared" si="50"/>
        <v/>
      </c>
    </row>
    <row r="649" spans="2:13">
      <c r="B649" s="15">
        <v>20077</v>
      </c>
      <c r="C649" s="17" t="s">
        <v>2579</v>
      </c>
      <c r="D649" s="15" t="s">
        <v>83</v>
      </c>
      <c r="E649" s="17" t="str">
        <f>怪物技能辅助表!J88</f>
        <v>0.693#1</v>
      </c>
      <c r="F649" s="15">
        <v>0</v>
      </c>
      <c r="K649" s="15" t="str">
        <f t="shared" si="48"/>
        <v/>
      </c>
      <c r="L649" s="15" t="str">
        <f t="shared" si="49"/>
        <v/>
      </c>
      <c r="M649" s="15" t="str">
        <f t="shared" si="50"/>
        <v/>
      </c>
    </row>
    <row r="650" spans="2:13">
      <c r="B650" s="15">
        <v>20078</v>
      </c>
      <c r="C650" s="17" t="s">
        <v>2579</v>
      </c>
      <c r="D650" s="15" t="s">
        <v>83</v>
      </c>
      <c r="E650" s="17" t="str">
        <f>怪物技能辅助表!J89</f>
        <v>1.095#1</v>
      </c>
      <c r="F650" s="15">
        <v>0</v>
      </c>
      <c r="K650" s="15" t="str">
        <f t="shared" si="48"/>
        <v/>
      </c>
      <c r="L650" s="15" t="str">
        <f t="shared" si="49"/>
        <v/>
      </c>
      <c r="M650" s="15" t="str">
        <f t="shared" si="50"/>
        <v/>
      </c>
    </row>
    <row r="651" spans="2:13">
      <c r="B651" s="15">
        <v>20079</v>
      </c>
      <c r="C651" s="17" t="s">
        <v>2629</v>
      </c>
      <c r="D651" s="15" t="s">
        <v>41</v>
      </c>
      <c r="E651" s="17" t="str">
        <f>怪物技能辅助表!J90</f>
        <v>1.248#1|1#3#25</v>
      </c>
      <c r="F651" s="15">
        <v>0</v>
      </c>
      <c r="K651" s="15" t="str">
        <f t="shared" si="48"/>
        <v/>
      </c>
      <c r="L651" s="15" t="str">
        <f t="shared" si="49"/>
        <v/>
      </c>
      <c r="M651" s="15" t="str">
        <f t="shared" si="50"/>
        <v/>
      </c>
    </row>
    <row r="652" spans="2:13">
      <c r="B652" s="15">
        <v>20080</v>
      </c>
      <c r="C652" s="17" t="s">
        <v>2629</v>
      </c>
      <c r="D652" s="15" t="s">
        <v>41</v>
      </c>
      <c r="E652" s="17" t="str">
        <f>怪物技能辅助表!J91</f>
        <v>2.08#1|1#3#25</v>
      </c>
      <c r="F652" s="15">
        <v>0</v>
      </c>
      <c r="K652" s="15" t="str">
        <f t="shared" si="48"/>
        <v/>
      </c>
      <c r="L652" s="15" t="str">
        <f t="shared" si="49"/>
        <v/>
      </c>
      <c r="M652" s="15" t="str">
        <f t="shared" si="50"/>
        <v/>
      </c>
    </row>
    <row r="653" spans="2:13">
      <c r="B653" s="15">
        <v>20081</v>
      </c>
      <c r="C653" s="17" t="s">
        <v>2629</v>
      </c>
      <c r="D653" s="15" t="s">
        <v>41</v>
      </c>
      <c r="E653" s="17" t="str">
        <f>怪物技能辅助表!J92</f>
        <v>3.2864#1|1#3#25</v>
      </c>
      <c r="F653" s="15">
        <v>0</v>
      </c>
      <c r="K653" s="15" t="str">
        <f t="shared" si="48"/>
        <v/>
      </c>
      <c r="L653" s="15" t="str">
        <f t="shared" si="49"/>
        <v/>
      </c>
      <c r="M653" s="15" t="str">
        <f t="shared" si="50"/>
        <v/>
      </c>
    </row>
    <row r="654" spans="2:13">
      <c r="B654" s="15">
        <v>20082</v>
      </c>
      <c r="C654" s="17" t="s">
        <v>2628</v>
      </c>
      <c r="D654" s="17" t="s">
        <v>88</v>
      </c>
      <c r="E654" s="17" t="str">
        <f>怪物技能辅助表!J93</f>
        <v>1.248#1|2#0.1#5#2</v>
      </c>
      <c r="F654" s="15">
        <v>0</v>
      </c>
      <c r="K654" s="15" t="str">
        <f t="shared" si="48"/>
        <v/>
      </c>
      <c r="L654" s="15" t="str">
        <f t="shared" si="49"/>
        <v/>
      </c>
      <c r="M654" s="15" t="str">
        <f t="shared" si="50"/>
        <v/>
      </c>
    </row>
    <row r="655" spans="2:13">
      <c r="B655" s="15">
        <v>20083</v>
      </c>
      <c r="C655" s="17" t="s">
        <v>2628</v>
      </c>
      <c r="D655" s="17" t="s">
        <v>88</v>
      </c>
      <c r="E655" s="17" t="str">
        <f>怪物技能辅助表!J94</f>
        <v>2.08#1|2#0.1#5#2</v>
      </c>
      <c r="F655" s="15">
        <v>0</v>
      </c>
      <c r="K655" s="15" t="str">
        <f t="shared" si="48"/>
        <v/>
      </c>
      <c r="L655" s="15" t="str">
        <f t="shared" si="49"/>
        <v/>
      </c>
      <c r="M655" s="15" t="str">
        <f t="shared" si="50"/>
        <v/>
      </c>
    </row>
    <row r="656" spans="2:13">
      <c r="B656" s="15">
        <v>20084</v>
      </c>
      <c r="C656" s="17" t="s">
        <v>2628</v>
      </c>
      <c r="D656" s="17" t="s">
        <v>88</v>
      </c>
      <c r="E656" s="17" t="str">
        <f>怪物技能辅助表!J95</f>
        <v>3.2864#1|2#0.1#5#2</v>
      </c>
      <c r="F656" s="15">
        <v>0</v>
      </c>
      <c r="K656" s="15" t="str">
        <f t="shared" si="48"/>
        <v/>
      </c>
      <c r="L656" s="15" t="str">
        <f t="shared" si="49"/>
        <v/>
      </c>
      <c r="M656" s="15" t="str">
        <f t="shared" si="50"/>
        <v/>
      </c>
    </row>
    <row r="657" spans="2:13">
      <c r="B657" s="15">
        <v>20085</v>
      </c>
      <c r="C657" s="17" t="s">
        <v>2615</v>
      </c>
      <c r="D657" s="15" t="s">
        <v>24</v>
      </c>
      <c r="E657" s="17" t="str">
        <f>怪物技能辅助表!J96</f>
        <v>1.248#2|1#2#4</v>
      </c>
      <c r="F657" s="15">
        <v>0</v>
      </c>
      <c r="K657" s="15" t="str">
        <f t="shared" si="48"/>
        <v/>
      </c>
      <c r="L657" s="15" t="str">
        <f t="shared" si="49"/>
        <v/>
      </c>
      <c r="M657" s="15" t="str">
        <f t="shared" si="50"/>
        <v/>
      </c>
    </row>
    <row r="658" spans="2:13">
      <c r="B658" s="15">
        <v>20086</v>
      </c>
      <c r="C658" s="17" t="s">
        <v>2615</v>
      </c>
      <c r="D658" s="15" t="s">
        <v>24</v>
      </c>
      <c r="E658" s="17" t="str">
        <f>怪物技能辅助表!J97</f>
        <v>2.08#2|1#2#4</v>
      </c>
      <c r="F658" s="15">
        <v>0</v>
      </c>
      <c r="K658" s="15" t="str">
        <f t="shared" si="48"/>
        <v/>
      </c>
      <c r="L658" s="15" t="str">
        <f t="shared" si="49"/>
        <v/>
      </c>
      <c r="M658" s="15" t="str">
        <f t="shared" si="50"/>
        <v/>
      </c>
    </row>
    <row r="659" spans="2:13">
      <c r="B659" s="15">
        <v>20087</v>
      </c>
      <c r="C659" s="17" t="s">
        <v>2615</v>
      </c>
      <c r="D659" s="15" t="s">
        <v>24</v>
      </c>
      <c r="E659" s="17" t="str">
        <f>怪物技能辅助表!J98</f>
        <v>3.2864#2|1#2#4</v>
      </c>
      <c r="F659" s="15">
        <v>0</v>
      </c>
      <c r="K659" s="15" t="str">
        <f t="shared" si="48"/>
        <v/>
      </c>
      <c r="L659" s="15" t="str">
        <f t="shared" si="49"/>
        <v/>
      </c>
      <c r="M659" s="15" t="str">
        <f t="shared" si="50"/>
        <v/>
      </c>
    </row>
    <row r="660" spans="2:13">
      <c r="B660" s="15">
        <v>20088</v>
      </c>
      <c r="C660" s="17" t="s">
        <v>2615</v>
      </c>
      <c r="D660" s="15" t="s">
        <v>93</v>
      </c>
      <c r="E660" s="17" t="str">
        <f>怪物技能辅助表!J99</f>
        <v>1.248#1|2#0.2#4#4</v>
      </c>
      <c r="F660" s="15">
        <v>0</v>
      </c>
      <c r="K660" s="15" t="str">
        <f t="shared" si="48"/>
        <v/>
      </c>
      <c r="L660" s="15" t="str">
        <f t="shared" si="49"/>
        <v/>
      </c>
      <c r="M660" s="15" t="str">
        <f t="shared" si="50"/>
        <v/>
      </c>
    </row>
    <row r="661" spans="2:13">
      <c r="B661" s="15">
        <v>20089</v>
      </c>
      <c r="C661" s="17" t="s">
        <v>2615</v>
      </c>
      <c r="D661" s="15" t="s">
        <v>93</v>
      </c>
      <c r="E661" s="17" t="str">
        <f>怪物技能辅助表!J100</f>
        <v>2.08#1|2#0.2#4#4</v>
      </c>
      <c r="F661" s="15">
        <v>0</v>
      </c>
      <c r="K661" s="15" t="str">
        <f t="shared" si="48"/>
        <v/>
      </c>
      <c r="L661" s="15" t="str">
        <f t="shared" si="49"/>
        <v/>
      </c>
      <c r="M661" s="15" t="str">
        <f t="shared" si="50"/>
        <v/>
      </c>
    </row>
    <row r="662" spans="2:13">
      <c r="B662" s="15">
        <v>20090</v>
      </c>
      <c r="C662" s="17" t="s">
        <v>2615</v>
      </c>
      <c r="D662" s="15" t="s">
        <v>93</v>
      </c>
      <c r="E662" s="17" t="str">
        <f>怪物技能辅助表!J101</f>
        <v>3.2864#1|2#0.2#4#4</v>
      </c>
      <c r="F662" s="15">
        <v>0</v>
      </c>
      <c r="K662" s="15" t="str">
        <f t="shared" si="48"/>
        <v/>
      </c>
      <c r="L662" s="15" t="str">
        <f t="shared" si="49"/>
        <v/>
      </c>
      <c r="M662" s="15" t="str">
        <f t="shared" si="50"/>
        <v/>
      </c>
    </row>
    <row r="663" spans="2:13">
      <c r="B663" s="15">
        <v>20091</v>
      </c>
      <c r="C663" s="17" t="s">
        <v>2615</v>
      </c>
      <c r="D663" s="15" t="s">
        <v>86</v>
      </c>
      <c r="E663" s="17" t="str">
        <f>怪物技能辅助表!J102</f>
        <v>1.248#1|2#0.1#2#5</v>
      </c>
      <c r="F663" s="15">
        <v>0</v>
      </c>
      <c r="K663" s="15" t="str">
        <f t="shared" si="48"/>
        <v/>
      </c>
      <c r="L663" s="15" t="str">
        <f t="shared" si="49"/>
        <v/>
      </c>
      <c r="M663" s="15" t="str">
        <f t="shared" si="50"/>
        <v/>
      </c>
    </row>
    <row r="664" spans="2:13">
      <c r="B664" s="15">
        <v>20092</v>
      </c>
      <c r="C664" s="17" t="s">
        <v>2615</v>
      </c>
      <c r="D664" s="15" t="s">
        <v>86</v>
      </c>
      <c r="E664" s="17" t="str">
        <f>怪物技能辅助表!J103</f>
        <v>2.08#1|2#0.1#2#5</v>
      </c>
      <c r="F664" s="15">
        <v>0</v>
      </c>
      <c r="K664" s="15" t="str">
        <f t="shared" si="48"/>
        <v/>
      </c>
      <c r="L664" s="15" t="str">
        <f t="shared" si="49"/>
        <v/>
      </c>
      <c r="M664" s="15" t="str">
        <f t="shared" si="50"/>
        <v/>
      </c>
    </row>
    <row r="665" spans="2:13">
      <c r="B665" s="15">
        <v>20093</v>
      </c>
      <c r="C665" s="17" t="s">
        <v>2615</v>
      </c>
      <c r="D665" s="15" t="s">
        <v>86</v>
      </c>
      <c r="E665" s="17" t="str">
        <f>怪物技能辅助表!J104</f>
        <v>3.2864#1|2#0.1#2#5</v>
      </c>
      <c r="F665" s="15">
        <v>0</v>
      </c>
      <c r="K665" s="15" t="str">
        <f t="shared" si="48"/>
        <v/>
      </c>
      <c r="L665" s="15" t="str">
        <f t="shared" si="49"/>
        <v/>
      </c>
      <c r="M665" s="15" t="str">
        <f t="shared" si="50"/>
        <v/>
      </c>
    </row>
    <row r="666" spans="2:13">
      <c r="B666" s="15">
        <v>20094</v>
      </c>
      <c r="C666" s="17" t="s">
        <v>2627</v>
      </c>
      <c r="D666" s="15" t="s">
        <v>88</v>
      </c>
      <c r="E666" s="17" t="str">
        <f>怪物技能辅助表!J105</f>
        <v>1.248#1|1#0.2#7#2</v>
      </c>
      <c r="F666" s="15">
        <v>0</v>
      </c>
      <c r="K666" s="15" t="str">
        <f t="shared" si="48"/>
        <v/>
      </c>
      <c r="L666" s="15" t="str">
        <f t="shared" si="49"/>
        <v/>
      </c>
      <c r="M666" s="15" t="str">
        <f t="shared" si="50"/>
        <v/>
      </c>
    </row>
    <row r="667" spans="2:13">
      <c r="B667" s="15">
        <v>20095</v>
      </c>
      <c r="C667" s="17" t="s">
        <v>2627</v>
      </c>
      <c r="D667" s="15" t="s">
        <v>88</v>
      </c>
      <c r="E667" s="17" t="str">
        <f>怪物技能辅助表!J106</f>
        <v>2.08#1|1#0.2#7#2</v>
      </c>
      <c r="F667" s="15">
        <v>0</v>
      </c>
      <c r="K667" s="15" t="str">
        <f t="shared" si="48"/>
        <v/>
      </c>
      <c r="L667" s="15" t="str">
        <f t="shared" si="49"/>
        <v/>
      </c>
      <c r="M667" s="15" t="str">
        <f t="shared" si="50"/>
        <v/>
      </c>
    </row>
    <row r="668" spans="2:13">
      <c r="B668" s="15">
        <v>20096</v>
      </c>
      <c r="C668" s="17" t="s">
        <v>2627</v>
      </c>
      <c r="D668" s="15" t="s">
        <v>88</v>
      </c>
      <c r="E668" s="17" t="str">
        <f>怪物技能辅助表!J107</f>
        <v>3.2864#1|1#0.2#7#2</v>
      </c>
      <c r="F668" s="15">
        <v>0</v>
      </c>
      <c r="K668" s="15" t="str">
        <f t="shared" si="48"/>
        <v/>
      </c>
      <c r="L668" s="15" t="str">
        <f t="shared" si="49"/>
        <v/>
      </c>
      <c r="M668" s="15" t="str">
        <f t="shared" si="50"/>
        <v/>
      </c>
    </row>
    <row r="669" spans="2:13">
      <c r="B669" s="15">
        <v>20097</v>
      </c>
      <c r="C669" s="17" t="s">
        <v>2615</v>
      </c>
      <c r="D669" s="15" t="s">
        <v>24</v>
      </c>
      <c r="E669" s="17" t="str">
        <f>怪物技能辅助表!J108</f>
        <v>1.248#1|0.3#1#3</v>
      </c>
      <c r="F669" s="15">
        <v>0</v>
      </c>
      <c r="K669" s="15" t="str">
        <f t="shared" si="48"/>
        <v/>
      </c>
      <c r="L669" s="15" t="str">
        <f t="shared" si="49"/>
        <v/>
      </c>
      <c r="M669" s="15" t="str">
        <f t="shared" si="50"/>
        <v/>
      </c>
    </row>
    <row r="670" spans="2:13">
      <c r="B670" s="15">
        <v>20098</v>
      </c>
      <c r="C670" s="17" t="s">
        <v>2615</v>
      </c>
      <c r="D670" s="15" t="s">
        <v>24</v>
      </c>
      <c r="E670" s="17" t="str">
        <f>怪物技能辅助表!J109</f>
        <v>2.08#1|0.3#1#3</v>
      </c>
      <c r="F670" s="15">
        <v>0</v>
      </c>
      <c r="K670" s="15" t="str">
        <f t="shared" si="48"/>
        <v/>
      </c>
      <c r="L670" s="15" t="str">
        <f t="shared" si="49"/>
        <v/>
      </c>
      <c r="M670" s="15" t="str">
        <f t="shared" si="50"/>
        <v/>
      </c>
    </row>
    <row r="671" spans="2:13">
      <c r="B671" s="15">
        <v>20099</v>
      </c>
      <c r="C671" s="17" t="s">
        <v>2615</v>
      </c>
      <c r="D671" s="15" t="s">
        <v>24</v>
      </c>
      <c r="E671" s="17" t="str">
        <f>怪物技能辅助表!J110</f>
        <v>3.2864#1|0.3#1#3</v>
      </c>
      <c r="F671" s="15">
        <v>0</v>
      </c>
      <c r="K671" s="15" t="str">
        <f t="shared" si="48"/>
        <v/>
      </c>
      <c r="L671" s="15" t="str">
        <f t="shared" si="49"/>
        <v/>
      </c>
      <c r="M671" s="15" t="str">
        <f t="shared" si="50"/>
        <v/>
      </c>
    </row>
    <row r="672" spans="2:13">
      <c r="B672" s="15">
        <v>20100</v>
      </c>
      <c r="C672" s="17" t="s">
        <v>2615</v>
      </c>
      <c r="D672" s="15" t="s">
        <v>86</v>
      </c>
      <c r="E672" s="17" t="str">
        <f>怪物技能辅助表!J111</f>
        <v>1.248#1|2#0.1#2#5</v>
      </c>
      <c r="F672" s="15">
        <v>0</v>
      </c>
      <c r="K672" s="15" t="str">
        <f t="shared" si="48"/>
        <v/>
      </c>
      <c r="L672" s="15" t="str">
        <f t="shared" si="49"/>
        <v/>
      </c>
      <c r="M672" s="15" t="str">
        <f t="shared" si="50"/>
        <v/>
      </c>
    </row>
    <row r="673" spans="2:13">
      <c r="B673" s="15">
        <v>20101</v>
      </c>
      <c r="C673" s="17" t="s">
        <v>2615</v>
      </c>
      <c r="D673" s="15" t="s">
        <v>86</v>
      </c>
      <c r="E673" s="17" t="str">
        <f>怪物技能辅助表!J112</f>
        <v>2.08#1|2#0.1#2#5</v>
      </c>
      <c r="F673" s="15">
        <v>0</v>
      </c>
      <c r="K673" s="15" t="str">
        <f t="shared" si="48"/>
        <v/>
      </c>
      <c r="L673" s="15" t="str">
        <f t="shared" si="49"/>
        <v/>
      </c>
      <c r="M673" s="15" t="str">
        <f t="shared" si="50"/>
        <v/>
      </c>
    </row>
    <row r="674" spans="2:13">
      <c r="B674" s="15">
        <v>20102</v>
      </c>
      <c r="C674" s="17" t="s">
        <v>2615</v>
      </c>
      <c r="D674" s="15" t="s">
        <v>86</v>
      </c>
      <c r="E674" s="17" t="str">
        <f>怪物技能辅助表!J113</f>
        <v>3.2864#1|2#0.1#2#5</v>
      </c>
      <c r="F674" s="15">
        <v>0</v>
      </c>
      <c r="K674" s="15" t="str">
        <f t="shared" si="48"/>
        <v/>
      </c>
      <c r="L674" s="15" t="str">
        <f t="shared" si="49"/>
        <v/>
      </c>
      <c r="M674" s="15" t="str">
        <f t="shared" si="50"/>
        <v/>
      </c>
    </row>
    <row r="675" spans="2:13">
      <c r="B675" s="15">
        <v>20103</v>
      </c>
      <c r="C675" s="17" t="s">
        <v>2575</v>
      </c>
      <c r="D675" s="15" t="s">
        <v>166</v>
      </c>
      <c r="E675" s="17" t="str">
        <f>怪物技能辅助表!J114</f>
        <v>0.416#2</v>
      </c>
      <c r="F675" s="15">
        <v>0</v>
      </c>
      <c r="K675" s="15" t="str">
        <f t="shared" si="48"/>
        <v/>
      </c>
      <c r="L675" s="15" t="str">
        <f t="shared" si="49"/>
        <v/>
      </c>
      <c r="M675" s="15" t="str">
        <f t="shared" si="50"/>
        <v/>
      </c>
    </row>
    <row r="676" spans="2:13">
      <c r="B676" s="15">
        <v>20104</v>
      </c>
      <c r="C676" s="17" t="s">
        <v>2575</v>
      </c>
      <c r="D676" s="15" t="s">
        <v>166</v>
      </c>
      <c r="E676" s="17" t="str">
        <f>怪物技能辅助表!J115</f>
        <v>0.693#2</v>
      </c>
      <c r="F676" s="15">
        <v>0</v>
      </c>
      <c r="K676" s="15" t="str">
        <f t="shared" si="48"/>
        <v/>
      </c>
      <c r="L676" s="15" t="str">
        <f t="shared" si="49"/>
        <v/>
      </c>
      <c r="M676" s="15" t="str">
        <f t="shared" si="50"/>
        <v/>
      </c>
    </row>
    <row r="677" spans="2:13">
      <c r="B677" s="15">
        <v>20105</v>
      </c>
      <c r="C677" s="17" t="s">
        <v>2575</v>
      </c>
      <c r="D677" s="15" t="s">
        <v>166</v>
      </c>
      <c r="E677" s="17" t="str">
        <f>怪物技能辅助表!J116</f>
        <v>1.095#2</v>
      </c>
      <c r="F677" s="15">
        <v>0</v>
      </c>
      <c r="K677" s="15" t="str">
        <f t="shared" si="48"/>
        <v/>
      </c>
      <c r="L677" s="15" t="str">
        <f t="shared" si="49"/>
        <v/>
      </c>
      <c r="M677" s="15" t="str">
        <f t="shared" si="50"/>
        <v/>
      </c>
    </row>
    <row r="678" spans="2:13">
      <c r="B678" s="15">
        <v>20106</v>
      </c>
      <c r="C678" s="17" t="s">
        <v>2615</v>
      </c>
      <c r="D678" s="15" t="s">
        <v>93</v>
      </c>
      <c r="E678" s="17" t="str">
        <f>怪物技能辅助表!J117</f>
        <v>1.248#1|1#0.2#4#4</v>
      </c>
      <c r="F678" s="15">
        <v>0</v>
      </c>
      <c r="K678" s="15" t="str">
        <f t="shared" si="48"/>
        <v/>
      </c>
      <c r="L678" s="15" t="str">
        <f t="shared" si="49"/>
        <v/>
      </c>
      <c r="M678" s="15" t="str">
        <f t="shared" si="50"/>
        <v/>
      </c>
    </row>
    <row r="679" spans="2:13">
      <c r="B679" s="15">
        <v>20107</v>
      </c>
      <c r="C679" s="17" t="s">
        <v>2615</v>
      </c>
      <c r="D679" s="15" t="s">
        <v>93</v>
      </c>
      <c r="E679" s="17" t="str">
        <f>怪物技能辅助表!J118</f>
        <v>2.08#1|1#0.2#4#4</v>
      </c>
      <c r="F679" s="15">
        <v>0</v>
      </c>
      <c r="K679" s="15" t="str">
        <f t="shared" si="48"/>
        <v/>
      </c>
      <c r="L679" s="15" t="str">
        <f t="shared" si="49"/>
        <v/>
      </c>
      <c r="M679" s="15" t="str">
        <f t="shared" si="50"/>
        <v/>
      </c>
    </row>
    <row r="680" spans="2:13">
      <c r="B680" s="15">
        <v>20108</v>
      </c>
      <c r="C680" s="17" t="s">
        <v>2615</v>
      </c>
      <c r="D680" s="15" t="s">
        <v>93</v>
      </c>
      <c r="E680" s="17" t="str">
        <f>怪物技能辅助表!J119</f>
        <v>3.2864#1|1#0.2#4#4</v>
      </c>
      <c r="F680" s="15">
        <v>0</v>
      </c>
      <c r="K680" s="15" t="str">
        <f t="shared" si="48"/>
        <v/>
      </c>
      <c r="L680" s="15" t="str">
        <f t="shared" si="49"/>
        <v/>
      </c>
      <c r="M680" s="15" t="str">
        <f t="shared" si="50"/>
        <v/>
      </c>
    </row>
    <row r="681" spans="2:13">
      <c r="B681" s="15">
        <v>20109</v>
      </c>
      <c r="C681" s="17" t="s">
        <v>2615</v>
      </c>
      <c r="D681" s="15" t="s">
        <v>172</v>
      </c>
      <c r="E681" s="17" t="str">
        <f>怪物技能辅助表!J120</f>
        <v>1.248#1|1#0.3</v>
      </c>
      <c r="F681" s="15">
        <v>0</v>
      </c>
      <c r="K681" s="15" t="str">
        <f t="shared" si="48"/>
        <v/>
      </c>
      <c r="L681" s="15" t="str">
        <f t="shared" si="49"/>
        <v/>
      </c>
      <c r="M681" s="15" t="str">
        <f t="shared" si="50"/>
        <v/>
      </c>
    </row>
    <row r="682" spans="2:13">
      <c r="B682" s="15">
        <v>20110</v>
      </c>
      <c r="C682" s="17" t="s">
        <v>2615</v>
      </c>
      <c r="D682" s="15" t="s">
        <v>172</v>
      </c>
      <c r="E682" s="17" t="str">
        <f>怪物技能辅助表!J121</f>
        <v>2.08#1|1#0.3</v>
      </c>
      <c r="F682" s="15">
        <v>0</v>
      </c>
      <c r="K682" s="15" t="str">
        <f t="shared" si="48"/>
        <v/>
      </c>
      <c r="L682" s="15" t="str">
        <f t="shared" si="49"/>
        <v/>
      </c>
      <c r="M682" s="15" t="str">
        <f t="shared" si="50"/>
        <v/>
      </c>
    </row>
    <row r="683" spans="2:13">
      <c r="B683" s="15">
        <v>20111</v>
      </c>
      <c r="C683" s="17" t="s">
        <v>2615</v>
      </c>
      <c r="D683" s="15" t="s">
        <v>172</v>
      </c>
      <c r="E683" s="17" t="str">
        <f>怪物技能辅助表!J122</f>
        <v>3.2864#1|1#0.3</v>
      </c>
      <c r="F683" s="15">
        <v>0</v>
      </c>
      <c r="K683" s="15" t="str">
        <f t="shared" si="48"/>
        <v/>
      </c>
      <c r="L683" s="15" t="str">
        <f t="shared" si="49"/>
        <v/>
      </c>
      <c r="M683" s="15" t="str">
        <f t="shared" si="50"/>
        <v/>
      </c>
    </row>
    <row r="684" spans="2:13">
      <c r="B684" s="15">
        <v>20112</v>
      </c>
      <c r="C684" s="17" t="s">
        <v>2615</v>
      </c>
      <c r="D684" s="15" t="s">
        <v>86</v>
      </c>
      <c r="E684" s="17" t="str">
        <f>怪物技能辅助表!J123</f>
        <v>1.248#1|3#0.1#1#8</v>
      </c>
      <c r="F684" s="15">
        <v>0</v>
      </c>
      <c r="K684" s="15" t="str">
        <f t="shared" si="48"/>
        <v/>
      </c>
      <c r="L684" s="15" t="str">
        <f t="shared" si="49"/>
        <v/>
      </c>
      <c r="M684" s="15" t="str">
        <f t="shared" si="50"/>
        <v/>
      </c>
    </row>
    <row r="685" spans="2:13">
      <c r="B685" s="15">
        <v>20113</v>
      </c>
      <c r="C685" s="17" t="s">
        <v>2615</v>
      </c>
      <c r="D685" s="15" t="s">
        <v>86</v>
      </c>
      <c r="E685" s="17" t="str">
        <f>怪物技能辅助表!J124</f>
        <v>2.08#1|3#0.1#1#8</v>
      </c>
      <c r="F685" s="15">
        <v>0</v>
      </c>
      <c r="K685" s="15" t="str">
        <f t="shared" si="48"/>
        <v/>
      </c>
      <c r="L685" s="15" t="str">
        <f t="shared" si="49"/>
        <v/>
      </c>
      <c r="M685" s="15" t="str">
        <f t="shared" si="50"/>
        <v/>
      </c>
    </row>
    <row r="686" spans="2:13">
      <c r="B686" s="15">
        <v>20114</v>
      </c>
      <c r="C686" s="17" t="s">
        <v>2615</v>
      </c>
      <c r="D686" s="15" t="s">
        <v>86</v>
      </c>
      <c r="E686" s="17" t="str">
        <f>怪物技能辅助表!J125</f>
        <v>3.2864#1|3#0.1#1#8</v>
      </c>
      <c r="F686" s="15">
        <v>0</v>
      </c>
      <c r="K686" s="15" t="str">
        <f t="shared" si="48"/>
        <v/>
      </c>
      <c r="L686" s="15" t="str">
        <f t="shared" si="49"/>
        <v/>
      </c>
      <c r="M686" s="15" t="str">
        <f t="shared" si="50"/>
        <v/>
      </c>
    </row>
    <row r="687" spans="2:13">
      <c r="B687" s="15">
        <v>20115</v>
      </c>
      <c r="C687" s="17" t="s">
        <v>2575</v>
      </c>
      <c r="D687" s="15" t="s">
        <v>166</v>
      </c>
      <c r="E687" s="17" t="str">
        <f>怪物技能辅助表!J126</f>
        <v>0.416#1</v>
      </c>
      <c r="F687" s="15">
        <v>0</v>
      </c>
      <c r="K687" s="15" t="str">
        <f t="shared" si="48"/>
        <v/>
      </c>
      <c r="L687" s="15" t="str">
        <f t="shared" si="49"/>
        <v/>
      </c>
      <c r="M687" s="15" t="str">
        <f t="shared" si="50"/>
        <v/>
      </c>
    </row>
    <row r="688" spans="2:13">
      <c r="B688" s="15">
        <v>20116</v>
      </c>
      <c r="C688" s="17" t="s">
        <v>2575</v>
      </c>
      <c r="D688" s="15" t="s">
        <v>166</v>
      </c>
      <c r="E688" s="17" t="str">
        <f>怪物技能辅助表!J127</f>
        <v>0.693#1</v>
      </c>
      <c r="F688" s="15">
        <v>0</v>
      </c>
      <c r="K688" s="15" t="str">
        <f t="shared" si="48"/>
        <v/>
      </c>
      <c r="L688" s="15" t="str">
        <f t="shared" si="49"/>
        <v/>
      </c>
      <c r="M688" s="15" t="str">
        <f t="shared" si="50"/>
        <v/>
      </c>
    </row>
    <row r="689" spans="2:13">
      <c r="B689" s="15">
        <v>20117</v>
      </c>
      <c r="C689" s="17" t="s">
        <v>2575</v>
      </c>
      <c r="D689" s="15" t="s">
        <v>166</v>
      </c>
      <c r="E689" s="17" t="str">
        <f>怪物技能辅助表!J128</f>
        <v>1.095#1</v>
      </c>
      <c r="F689" s="15">
        <v>0</v>
      </c>
      <c r="K689" s="15" t="str">
        <f t="shared" si="48"/>
        <v/>
      </c>
      <c r="L689" s="15" t="str">
        <f t="shared" si="49"/>
        <v/>
      </c>
      <c r="M689" s="15" t="str">
        <f t="shared" si="50"/>
        <v/>
      </c>
    </row>
    <row r="690" spans="2:13">
      <c r="B690" s="15">
        <v>20118</v>
      </c>
      <c r="C690" s="17" t="s">
        <v>2615</v>
      </c>
      <c r="D690" s="15" t="s">
        <v>93</v>
      </c>
      <c r="E690" s="17" t="str">
        <f>怪物技能辅助表!J129</f>
        <v>1.248#1|4#0.2#4.5#4</v>
      </c>
      <c r="F690" s="15">
        <v>0</v>
      </c>
      <c r="K690" s="15" t="str">
        <f t="shared" si="48"/>
        <v/>
      </c>
      <c r="L690" s="15" t="str">
        <f t="shared" si="49"/>
        <v/>
      </c>
      <c r="M690" s="15" t="str">
        <f t="shared" si="50"/>
        <v/>
      </c>
    </row>
    <row r="691" spans="2:13">
      <c r="B691" s="15">
        <v>20119</v>
      </c>
      <c r="C691" s="17" t="s">
        <v>2615</v>
      </c>
      <c r="D691" s="15" t="s">
        <v>93</v>
      </c>
      <c r="E691" s="17" t="str">
        <f>怪物技能辅助表!J130</f>
        <v>2.08#1|4#0.2#4.5#4</v>
      </c>
      <c r="F691" s="15">
        <v>0</v>
      </c>
      <c r="K691" s="15" t="str">
        <f t="shared" si="48"/>
        <v/>
      </c>
      <c r="L691" s="15" t="str">
        <f t="shared" si="49"/>
        <v/>
      </c>
      <c r="M691" s="15" t="str">
        <f t="shared" si="50"/>
        <v/>
      </c>
    </row>
    <row r="692" spans="2:13">
      <c r="B692" s="15">
        <v>20120</v>
      </c>
      <c r="C692" s="17" t="s">
        <v>2615</v>
      </c>
      <c r="D692" s="15" t="s">
        <v>93</v>
      </c>
      <c r="E692" s="17" t="str">
        <f>怪物技能辅助表!J131</f>
        <v>3.2864#1|4#0.2#4.5#4</v>
      </c>
      <c r="F692" s="15">
        <v>0</v>
      </c>
      <c r="K692" s="15" t="str">
        <f t="shared" si="48"/>
        <v/>
      </c>
      <c r="L692" s="15" t="str">
        <f t="shared" si="49"/>
        <v/>
      </c>
      <c r="M692" s="15" t="str">
        <f t="shared" si="50"/>
        <v/>
      </c>
    </row>
    <row r="693" spans="2:13">
      <c r="B693" s="15">
        <v>20121</v>
      </c>
      <c r="C693" s="17" t="s">
        <v>2575</v>
      </c>
      <c r="D693" s="15" t="s">
        <v>166</v>
      </c>
      <c r="E693" s="17" t="str">
        <f>怪物技能辅助表!J132</f>
        <v>0.416#1</v>
      </c>
      <c r="F693" s="15">
        <v>0</v>
      </c>
      <c r="K693" s="15" t="str">
        <f t="shared" ref="K693:K756" si="51">IF(AND(ISBLANK(C693)=ISBLANK(D693),ISBLANK(D693)=ISBLANK(E693),ISBLANK(E693)=ISBLANK(C693)),"",FALSE)</f>
        <v/>
      </c>
      <c r="L693" s="15" t="str">
        <f t="shared" ref="L693:L756" si="52">IF((LEN(C693)-LEN(SUBSTITUTE(C693,"|","")))=(LEN(D693)-LEN(SUBSTITUTE(D693,"|",""))),"",FALSE)</f>
        <v/>
      </c>
      <c r="M693" s="15" t="str">
        <f t="shared" ref="M693:M756" si="53">IF((LEN(D693)-LEN(SUBSTITUTE(SUBSTITUTE(D693,"|",""),"#","")))=(LEN(E693)-LEN(SUBSTITUTE(E693,"|",""))),"",FALSE)</f>
        <v/>
      </c>
    </row>
    <row r="694" spans="2:13">
      <c r="B694" s="15">
        <v>20122</v>
      </c>
      <c r="C694" s="17" t="s">
        <v>2575</v>
      </c>
      <c r="D694" s="15" t="s">
        <v>166</v>
      </c>
      <c r="E694" s="17" t="str">
        <f>怪物技能辅助表!J133</f>
        <v>0.693#1</v>
      </c>
      <c r="F694" s="15">
        <v>0</v>
      </c>
      <c r="K694" s="15" t="str">
        <f t="shared" si="51"/>
        <v/>
      </c>
      <c r="L694" s="15" t="str">
        <f t="shared" si="52"/>
        <v/>
      </c>
      <c r="M694" s="15" t="str">
        <f t="shared" si="53"/>
        <v/>
      </c>
    </row>
    <row r="695" spans="2:13">
      <c r="B695" s="15">
        <v>20123</v>
      </c>
      <c r="C695" s="17" t="s">
        <v>2575</v>
      </c>
      <c r="D695" s="15" t="s">
        <v>166</v>
      </c>
      <c r="E695" s="17" t="str">
        <f>怪物技能辅助表!J134</f>
        <v>1.095#1</v>
      </c>
      <c r="F695" s="15">
        <v>0</v>
      </c>
      <c r="K695" s="15" t="str">
        <f t="shared" si="51"/>
        <v/>
      </c>
      <c r="L695" s="15" t="str">
        <f t="shared" si="52"/>
        <v/>
      </c>
      <c r="M695" s="15" t="str">
        <f t="shared" si="53"/>
        <v/>
      </c>
    </row>
    <row r="696" spans="2:13">
      <c r="B696" s="15">
        <v>20124</v>
      </c>
      <c r="C696" s="17" t="s">
        <v>2615</v>
      </c>
      <c r="D696" s="15" t="s">
        <v>86</v>
      </c>
      <c r="E696" s="17" t="str">
        <f>怪物技能辅助表!J135</f>
        <v>1.248#1|2#0.1#2#5</v>
      </c>
      <c r="F696" s="15">
        <v>0</v>
      </c>
      <c r="K696" s="15" t="str">
        <f t="shared" si="51"/>
        <v/>
      </c>
      <c r="L696" s="15" t="str">
        <f t="shared" si="52"/>
        <v/>
      </c>
      <c r="M696" s="15" t="str">
        <f t="shared" si="53"/>
        <v/>
      </c>
    </row>
    <row r="697" spans="2:13">
      <c r="B697" s="15">
        <v>20125</v>
      </c>
      <c r="C697" s="17" t="s">
        <v>2615</v>
      </c>
      <c r="D697" s="15" t="s">
        <v>86</v>
      </c>
      <c r="E697" s="17" t="str">
        <f>怪物技能辅助表!J136</f>
        <v>2.08#1|2#0.1#2#5</v>
      </c>
      <c r="F697" s="15">
        <v>0</v>
      </c>
      <c r="K697" s="15" t="str">
        <f t="shared" si="51"/>
        <v/>
      </c>
      <c r="L697" s="15" t="str">
        <f t="shared" si="52"/>
        <v/>
      </c>
      <c r="M697" s="15" t="str">
        <f t="shared" si="53"/>
        <v/>
      </c>
    </row>
    <row r="698" spans="2:13">
      <c r="B698" s="15">
        <v>20126</v>
      </c>
      <c r="C698" s="17" t="s">
        <v>2615</v>
      </c>
      <c r="D698" s="15" t="s">
        <v>86</v>
      </c>
      <c r="E698" s="17" t="str">
        <f>怪物技能辅助表!J137</f>
        <v>3.2864#1|2#0.1#2#5</v>
      </c>
      <c r="F698" s="15">
        <v>0</v>
      </c>
      <c r="K698" s="15" t="str">
        <f t="shared" si="51"/>
        <v/>
      </c>
      <c r="L698" s="15" t="str">
        <f t="shared" si="52"/>
        <v/>
      </c>
      <c r="M698" s="15" t="str">
        <f t="shared" si="53"/>
        <v/>
      </c>
    </row>
    <row r="699" spans="2:13">
      <c r="B699" s="15">
        <v>20127</v>
      </c>
      <c r="C699" s="17" t="s">
        <v>2615</v>
      </c>
      <c r="D699" s="15" t="s">
        <v>24</v>
      </c>
      <c r="E699" s="17" t="str">
        <f>怪物技能辅助表!J138</f>
        <v>1.248#1|0.3#1#3</v>
      </c>
      <c r="F699" s="15">
        <v>0</v>
      </c>
      <c r="K699" s="15" t="str">
        <f t="shared" si="51"/>
        <v/>
      </c>
      <c r="L699" s="15" t="str">
        <f t="shared" si="52"/>
        <v/>
      </c>
      <c r="M699" s="15" t="str">
        <f t="shared" si="53"/>
        <v/>
      </c>
    </row>
    <row r="700" spans="2:13">
      <c r="B700" s="15">
        <v>20128</v>
      </c>
      <c r="C700" s="17" t="s">
        <v>2615</v>
      </c>
      <c r="D700" s="15" t="s">
        <v>24</v>
      </c>
      <c r="E700" s="17" t="str">
        <f>怪物技能辅助表!J139</f>
        <v>2.08#1|0.3#1#3</v>
      </c>
      <c r="F700" s="15">
        <v>0</v>
      </c>
      <c r="K700" s="15" t="str">
        <f t="shared" si="51"/>
        <v/>
      </c>
      <c r="L700" s="15" t="str">
        <f t="shared" si="52"/>
        <v/>
      </c>
      <c r="M700" s="15" t="str">
        <f t="shared" si="53"/>
        <v/>
      </c>
    </row>
    <row r="701" spans="2:13">
      <c r="B701" s="15">
        <v>20129</v>
      </c>
      <c r="C701" s="17" t="s">
        <v>2615</v>
      </c>
      <c r="D701" s="15" t="s">
        <v>24</v>
      </c>
      <c r="E701" s="17" t="str">
        <f>怪物技能辅助表!J140</f>
        <v>3.2864#1|0.3#1#3</v>
      </c>
      <c r="F701" s="15">
        <v>0</v>
      </c>
      <c r="K701" s="15" t="str">
        <f t="shared" si="51"/>
        <v/>
      </c>
      <c r="L701" s="15" t="str">
        <f t="shared" si="52"/>
        <v/>
      </c>
      <c r="M701" s="15" t="str">
        <f t="shared" si="53"/>
        <v/>
      </c>
    </row>
    <row r="702" spans="2:13">
      <c r="B702" s="15">
        <v>20130</v>
      </c>
      <c r="C702" s="17" t="s">
        <v>2595</v>
      </c>
      <c r="D702" s="15" t="s">
        <v>88</v>
      </c>
      <c r="E702" s="17" t="str">
        <f>怪物技能辅助表!J141</f>
        <v>0.624#1|9#0.3#6.5#2</v>
      </c>
      <c r="F702" s="15">
        <v>0</v>
      </c>
      <c r="K702" s="15" t="str">
        <f t="shared" si="51"/>
        <v/>
      </c>
      <c r="L702" s="15" t="str">
        <f t="shared" si="52"/>
        <v/>
      </c>
      <c r="M702" s="15" t="str">
        <f t="shared" si="53"/>
        <v/>
      </c>
    </row>
    <row r="703" spans="2:13">
      <c r="B703" s="15">
        <v>20131</v>
      </c>
      <c r="C703" s="15" t="s">
        <v>2595</v>
      </c>
      <c r="D703" s="15" t="s">
        <v>88</v>
      </c>
      <c r="E703" s="17" t="str">
        <f>怪物技能辅助表!J142</f>
        <v>1.04#1|9#0.3#6.5#2</v>
      </c>
      <c r="F703" s="15">
        <v>0</v>
      </c>
      <c r="K703" s="15" t="str">
        <f t="shared" si="51"/>
        <v/>
      </c>
      <c r="L703" s="15" t="str">
        <f t="shared" si="52"/>
        <v/>
      </c>
      <c r="M703" s="15" t="str">
        <f t="shared" si="53"/>
        <v/>
      </c>
    </row>
    <row r="704" spans="2:13">
      <c r="B704" s="15">
        <v>20132</v>
      </c>
      <c r="C704" s="15" t="s">
        <v>2595</v>
      </c>
      <c r="D704" s="15" t="s">
        <v>88</v>
      </c>
      <c r="E704" s="17" t="str">
        <f>怪物技能辅助表!J143</f>
        <v>1.643#1|9#0.3#6.5#2</v>
      </c>
      <c r="F704" s="15">
        <v>0</v>
      </c>
      <c r="K704" s="15" t="str">
        <f t="shared" si="51"/>
        <v/>
      </c>
      <c r="L704" s="15" t="str">
        <f t="shared" si="52"/>
        <v/>
      </c>
      <c r="M704" s="15" t="str">
        <f t="shared" si="53"/>
        <v/>
      </c>
    </row>
    <row r="705" spans="2:13">
      <c r="B705" s="15">
        <f>怪物技能辅助表!B144</f>
        <v>20133</v>
      </c>
      <c r="C705" s="15" t="s">
        <v>2615</v>
      </c>
      <c r="D705" s="15" t="s">
        <v>174</v>
      </c>
      <c r="E705" s="17" t="str">
        <f>怪物技能辅助表!J144</f>
        <v>3#3#0.416#1</v>
      </c>
      <c r="F705" s="15">
        <v>0</v>
      </c>
      <c r="H705" s="15" t="s">
        <v>175</v>
      </c>
      <c r="K705" s="15" t="str">
        <f t="shared" si="51"/>
        <v/>
      </c>
      <c r="L705" s="15" t="str">
        <f t="shared" si="52"/>
        <v/>
      </c>
      <c r="M705" s="15" t="str">
        <f t="shared" si="53"/>
        <v/>
      </c>
    </row>
    <row r="706" spans="2:13">
      <c r="B706" s="15">
        <f>怪物技能辅助表!B145</f>
        <v>20136</v>
      </c>
      <c r="C706" s="15" t="s">
        <v>2615</v>
      </c>
      <c r="D706" s="15" t="s">
        <v>86</v>
      </c>
      <c r="E706" s="17" t="str">
        <f>怪物技能辅助表!J145</f>
        <v>1.248#1|1#0.1#2#5</v>
      </c>
      <c r="H706" s="15" t="s">
        <v>176</v>
      </c>
      <c r="K706" s="15" t="str">
        <f t="shared" si="51"/>
        <v/>
      </c>
      <c r="L706" s="15" t="str">
        <f t="shared" si="52"/>
        <v/>
      </c>
      <c r="M706" s="15" t="str">
        <f t="shared" si="53"/>
        <v/>
      </c>
    </row>
    <row r="707" spans="2:13">
      <c r="B707" s="15">
        <f>怪物技能辅助表!B146</f>
        <v>20139</v>
      </c>
      <c r="C707" s="15" t="s">
        <v>2605</v>
      </c>
      <c r="D707" s="15" t="s">
        <v>178</v>
      </c>
      <c r="E707" s="17" t="str">
        <f>怪物技能辅助表!J146</f>
        <v>1#0.15#4|1#0.3#6#2</v>
      </c>
      <c r="H707" s="15" t="s">
        <v>179</v>
      </c>
      <c r="K707" s="15" t="str">
        <f t="shared" si="51"/>
        <v/>
      </c>
      <c r="L707" s="15" t="str">
        <f t="shared" si="52"/>
        <v/>
      </c>
      <c r="M707" s="15" t="str">
        <f t="shared" si="53"/>
        <v/>
      </c>
    </row>
    <row r="708" spans="2:13" s="16" customFormat="1">
      <c r="B708" s="16">
        <f>怪物技能辅助表!B147</f>
        <v>20142</v>
      </c>
      <c r="C708" s="16" t="s">
        <v>2615</v>
      </c>
      <c r="D708" s="16" t="s">
        <v>24</v>
      </c>
      <c r="E708" s="52" t="str">
        <f>怪物技能辅助表!J147</f>
        <v>1.248#1|0.5#1#3</v>
      </c>
      <c r="H708" s="16" t="s">
        <v>180</v>
      </c>
      <c r="K708" s="15" t="str">
        <f t="shared" si="51"/>
        <v/>
      </c>
      <c r="L708" s="15" t="str">
        <f t="shared" si="52"/>
        <v/>
      </c>
      <c r="M708" s="15" t="str">
        <f t="shared" si="53"/>
        <v/>
      </c>
    </row>
    <row r="709" spans="2:13">
      <c r="B709" s="15">
        <f>怪物技能辅助表!B148</f>
        <v>20145</v>
      </c>
      <c r="C709" s="15" t="s">
        <v>2575</v>
      </c>
      <c r="D709" s="15" t="s">
        <v>162</v>
      </c>
      <c r="E709" s="17" t="str">
        <f>怪物技能辅助表!J148</f>
        <v>0.416#2|2#0.2#6#4</v>
      </c>
      <c r="H709" s="15" t="s">
        <v>181</v>
      </c>
      <c r="K709" s="15" t="str">
        <f t="shared" si="51"/>
        <v/>
      </c>
      <c r="L709" s="15" t="str">
        <f t="shared" si="52"/>
        <v/>
      </c>
      <c r="M709" s="15" t="str">
        <f t="shared" si="53"/>
        <v/>
      </c>
    </row>
    <row r="710" spans="2:13">
      <c r="B710" s="15">
        <f>怪物技能辅助表!B149</f>
        <v>20148</v>
      </c>
      <c r="C710" s="15" t="s">
        <v>2615</v>
      </c>
      <c r="D710" s="15" t="s">
        <v>86</v>
      </c>
      <c r="E710" s="17" t="str">
        <f>怪物技能辅助表!J149</f>
        <v>1.248#1|2#0.15#2#4</v>
      </c>
      <c r="H710" s="15" t="s">
        <v>182</v>
      </c>
      <c r="K710" s="15" t="str">
        <f t="shared" si="51"/>
        <v/>
      </c>
      <c r="L710" s="15" t="str">
        <f t="shared" si="52"/>
        <v/>
      </c>
      <c r="M710" s="15" t="str">
        <f t="shared" si="53"/>
        <v/>
      </c>
    </row>
    <row r="711" spans="2:13">
      <c r="B711" s="15">
        <f>怪物技能辅助表!B150</f>
        <v>20151</v>
      </c>
      <c r="C711" s="15" t="s">
        <v>2615</v>
      </c>
      <c r="D711" s="15" t="s">
        <v>24</v>
      </c>
      <c r="E711" s="17" t="str">
        <f>怪物技能辅助表!J150</f>
        <v>1.248#1|0.3#1#2</v>
      </c>
      <c r="H711" s="15" t="s">
        <v>183</v>
      </c>
      <c r="K711" s="15" t="str">
        <f t="shared" si="51"/>
        <v/>
      </c>
      <c r="L711" s="15" t="str">
        <f t="shared" si="52"/>
        <v/>
      </c>
      <c r="M711" s="15" t="str">
        <f t="shared" si="53"/>
        <v/>
      </c>
    </row>
    <row r="712" spans="2:13">
      <c r="B712" s="15">
        <f>怪物技能辅助表!B151</f>
        <v>20154</v>
      </c>
      <c r="C712" s="15" t="s">
        <v>2615</v>
      </c>
      <c r="D712" s="15" t="s">
        <v>184</v>
      </c>
      <c r="E712" s="17" t="str">
        <f>怪物技能辅助表!J151</f>
        <v>1.248#1|3#0.3#6#4|3#0.12#1#4</v>
      </c>
      <c r="H712" s="15" t="s">
        <v>185</v>
      </c>
      <c r="K712" s="15" t="str">
        <f t="shared" si="51"/>
        <v/>
      </c>
      <c r="L712" s="15" t="str">
        <f t="shared" si="52"/>
        <v/>
      </c>
      <c r="M712" s="15" t="str">
        <f t="shared" si="53"/>
        <v/>
      </c>
    </row>
    <row r="713" spans="2:13">
      <c r="B713" s="15">
        <f>怪物技能辅助表!B152</f>
        <v>20157</v>
      </c>
      <c r="C713" s="15" t="s">
        <v>2575</v>
      </c>
      <c r="D713" s="15" t="s">
        <v>186</v>
      </c>
      <c r="E713" s="17" t="str">
        <f>怪物技能辅助表!J152</f>
        <v>0.416#2|0.5#1#2.5</v>
      </c>
      <c r="H713" s="15" t="s">
        <v>187</v>
      </c>
      <c r="K713" s="15" t="str">
        <f t="shared" si="51"/>
        <v/>
      </c>
      <c r="L713" s="15" t="str">
        <f t="shared" si="52"/>
        <v/>
      </c>
      <c r="M713" s="15" t="str">
        <f t="shared" si="53"/>
        <v/>
      </c>
    </row>
    <row r="714" spans="2:13">
      <c r="B714" s="15">
        <f>怪物技能辅助表!B153</f>
        <v>20160</v>
      </c>
      <c r="C714" s="15" t="s">
        <v>2615</v>
      </c>
      <c r="D714" s="15" t="s">
        <v>184</v>
      </c>
      <c r="E714" s="17" t="str">
        <f>怪物技能辅助表!J153</f>
        <v>1.248#1|2#0.2#6#4|2#0.1#2#5</v>
      </c>
      <c r="H714" s="15" t="s">
        <v>188</v>
      </c>
      <c r="K714" s="15" t="str">
        <f t="shared" si="51"/>
        <v/>
      </c>
      <c r="L714" s="15" t="str">
        <f t="shared" si="52"/>
        <v/>
      </c>
      <c r="M714" s="15" t="str">
        <f t="shared" si="53"/>
        <v/>
      </c>
    </row>
    <row r="715" spans="2:13">
      <c r="B715" s="15">
        <f>怪物技能辅助表!B154</f>
        <v>20163</v>
      </c>
      <c r="C715" s="15" t="s">
        <v>2630</v>
      </c>
      <c r="D715" s="15" t="s">
        <v>35</v>
      </c>
      <c r="E715" s="17" t="str">
        <f>怪物技能辅助表!J154</f>
        <v>1.248#1|1#3#6|6#0.08#6#1</v>
      </c>
      <c r="H715" s="15" t="s">
        <v>190</v>
      </c>
      <c r="K715" s="15" t="str">
        <f t="shared" si="51"/>
        <v/>
      </c>
      <c r="L715" s="15" t="str">
        <f t="shared" si="52"/>
        <v/>
      </c>
      <c r="M715" s="15" t="str">
        <f t="shared" si="53"/>
        <v/>
      </c>
    </row>
    <row r="716" spans="2:13">
      <c r="B716" s="15">
        <f>怪物技能辅助表!B155</f>
        <v>20166</v>
      </c>
      <c r="C716" s="15" t="s">
        <v>2580</v>
      </c>
      <c r="D716" s="15" t="s">
        <v>83</v>
      </c>
      <c r="E716" s="17" t="str">
        <f>怪物技能辅助表!J155</f>
        <v>1.248#1</v>
      </c>
      <c r="H716" s="15" t="s">
        <v>192</v>
      </c>
      <c r="K716" s="15" t="str">
        <f t="shared" si="51"/>
        <v/>
      </c>
      <c r="L716" s="15" t="str">
        <f t="shared" si="52"/>
        <v/>
      </c>
      <c r="M716" s="15" t="str">
        <f t="shared" si="53"/>
        <v/>
      </c>
    </row>
    <row r="717" spans="2:13">
      <c r="B717" s="15">
        <f>怪物技能辅助表!B156</f>
        <v>20169</v>
      </c>
      <c r="C717" s="15" t="s">
        <v>2575</v>
      </c>
      <c r="D717" s="15" t="s">
        <v>162</v>
      </c>
      <c r="E717" s="17" t="str">
        <f>怪物技能辅助表!J156</f>
        <v>0.416#2|4#0.3#5#4</v>
      </c>
      <c r="H717" s="15" t="s">
        <v>193</v>
      </c>
      <c r="K717" s="15" t="str">
        <f t="shared" si="51"/>
        <v/>
      </c>
      <c r="L717" s="15" t="str">
        <f t="shared" si="52"/>
        <v/>
      </c>
      <c r="M717" s="15" t="str">
        <f t="shared" si="53"/>
        <v/>
      </c>
    </row>
    <row r="718" spans="2:13">
      <c r="B718" s="15">
        <f>怪物技能辅助表!B157</f>
        <v>20172</v>
      </c>
      <c r="C718" s="15" t="s">
        <v>2631</v>
      </c>
      <c r="D718" s="15" t="s">
        <v>195</v>
      </c>
      <c r="E718" s="17" t="str">
        <f>怪物技能辅助表!J157</f>
        <v>1.248#1|2#0.2#6#4|4#0.3#4.5#2</v>
      </c>
      <c r="H718" s="15" t="s">
        <v>196</v>
      </c>
      <c r="K718" s="15" t="str">
        <f t="shared" si="51"/>
        <v/>
      </c>
      <c r="L718" s="15" t="str">
        <f t="shared" si="52"/>
        <v/>
      </c>
      <c r="M718" s="15" t="str">
        <f t="shared" si="53"/>
        <v/>
      </c>
    </row>
    <row r="719" spans="2:13">
      <c r="B719" s="15">
        <f>怪物技能辅助表!B158</f>
        <v>20175</v>
      </c>
      <c r="C719" s="15" t="s">
        <v>2615</v>
      </c>
      <c r="D719" s="15" t="s">
        <v>86</v>
      </c>
      <c r="E719" s="17" t="str">
        <f>怪物技能辅助表!J158</f>
        <v>1.248#1|3#0.2#1#3</v>
      </c>
      <c r="H719" s="15" t="s">
        <v>197</v>
      </c>
      <c r="K719" s="15" t="str">
        <f t="shared" si="51"/>
        <v/>
      </c>
      <c r="L719" s="15" t="str">
        <f t="shared" si="52"/>
        <v/>
      </c>
      <c r="M719" s="15" t="str">
        <f t="shared" si="53"/>
        <v/>
      </c>
    </row>
    <row r="720" spans="2:13">
      <c r="B720" s="15">
        <f>怪物技能辅助表!B159</f>
        <v>20178</v>
      </c>
      <c r="C720" s="15" t="s">
        <v>2615</v>
      </c>
      <c r="D720" s="15" t="s">
        <v>24</v>
      </c>
      <c r="E720" s="17" t="str">
        <f>怪物技能辅助表!J160</f>
        <v>1.248#1|1#1#3</v>
      </c>
      <c r="H720" s="15" t="s">
        <v>198</v>
      </c>
      <c r="K720" s="15" t="str">
        <f t="shared" si="51"/>
        <v/>
      </c>
      <c r="L720" s="15" t="str">
        <f t="shared" si="52"/>
        <v/>
      </c>
      <c r="M720" s="15" t="str">
        <f t="shared" si="53"/>
        <v/>
      </c>
    </row>
    <row r="721" spans="2:13">
      <c r="B721" s="15">
        <f>怪物技能辅助表!B160</f>
        <v>20181</v>
      </c>
      <c r="C721" s="15" t="s">
        <v>2606</v>
      </c>
      <c r="D721" s="15" t="s">
        <v>200</v>
      </c>
      <c r="E721" s="17" t="str">
        <f>怪物技能辅助表!J159</f>
        <v>1#0.15#4|2#0.4#4#2</v>
      </c>
      <c r="H721" s="15" t="s">
        <v>201</v>
      </c>
      <c r="K721" s="15" t="str">
        <f t="shared" si="51"/>
        <v/>
      </c>
      <c r="L721" s="15" t="str">
        <f t="shared" si="52"/>
        <v/>
      </c>
      <c r="M721" s="15" t="str">
        <f t="shared" si="53"/>
        <v/>
      </c>
    </row>
    <row r="722" spans="2:13">
      <c r="B722" s="15">
        <f>怪物技能辅助表!B161</f>
        <v>20184</v>
      </c>
      <c r="C722" s="15" t="s">
        <v>2615</v>
      </c>
      <c r="D722" s="15" t="s">
        <v>202</v>
      </c>
      <c r="E722" s="17" t="str">
        <f>怪物技能辅助表!J161</f>
        <v>2#4#0.416#2|2#0.2#8#4</v>
      </c>
      <c r="H722" s="15" t="s">
        <v>203</v>
      </c>
      <c r="K722" s="15" t="str">
        <f t="shared" si="51"/>
        <v/>
      </c>
      <c r="L722" s="15" t="str">
        <f t="shared" si="52"/>
        <v/>
      </c>
      <c r="M722" s="15" t="str">
        <f t="shared" si="53"/>
        <v/>
      </c>
    </row>
    <row r="723" spans="2:13">
      <c r="B723" s="15">
        <f>怪物技能辅助表!B162</f>
        <v>20187</v>
      </c>
      <c r="C723" s="15" t="s">
        <v>2575</v>
      </c>
      <c r="D723" s="15" t="s">
        <v>166</v>
      </c>
      <c r="E723" s="17" t="str">
        <f>怪物技能辅助表!J162</f>
        <v>0.416#2</v>
      </c>
      <c r="H723" s="15" t="s">
        <v>204</v>
      </c>
      <c r="K723" s="15" t="str">
        <f t="shared" si="51"/>
        <v/>
      </c>
      <c r="L723" s="15" t="str">
        <f t="shared" si="52"/>
        <v/>
      </c>
      <c r="M723" s="15" t="str">
        <f t="shared" si="53"/>
        <v/>
      </c>
    </row>
    <row r="724" spans="2:13">
      <c r="B724" s="15">
        <f>怪物技能辅助表!B163</f>
        <v>20190</v>
      </c>
      <c r="C724" s="15" t="s">
        <v>2575</v>
      </c>
      <c r="D724" s="15" t="s">
        <v>205</v>
      </c>
      <c r="E724" s="17" t="str">
        <f>怪物技能辅助表!J163</f>
        <v>0.416#2|1#0.15#2#4</v>
      </c>
      <c r="H724" s="15" t="s">
        <v>206</v>
      </c>
      <c r="K724" s="15" t="str">
        <f t="shared" si="51"/>
        <v/>
      </c>
      <c r="L724" s="15" t="str">
        <f t="shared" si="52"/>
        <v/>
      </c>
      <c r="M724" s="15" t="str">
        <f t="shared" si="53"/>
        <v/>
      </c>
    </row>
    <row r="725" spans="2:13">
      <c r="B725" s="15">
        <f>怪物技能辅助表!B164</f>
        <v>20193</v>
      </c>
      <c r="C725" s="15" t="s">
        <v>2575</v>
      </c>
      <c r="D725" s="15" t="s">
        <v>162</v>
      </c>
      <c r="E725" s="17" t="str">
        <f>怪物技能辅助表!J164</f>
        <v>0.416#2|3#0.2#6#4</v>
      </c>
      <c r="H725" s="15" t="s">
        <v>207</v>
      </c>
      <c r="K725" s="15" t="str">
        <f t="shared" si="51"/>
        <v/>
      </c>
      <c r="L725" s="15" t="str">
        <f t="shared" si="52"/>
        <v/>
      </c>
      <c r="M725" s="15" t="str">
        <f t="shared" si="53"/>
        <v/>
      </c>
    </row>
    <row r="726" spans="2:13">
      <c r="B726" s="15">
        <f>怪物技能辅助表!B165</f>
        <v>20196</v>
      </c>
      <c r="C726" s="15" t="s">
        <v>2592</v>
      </c>
      <c r="D726" s="15" t="s">
        <v>208</v>
      </c>
      <c r="E726" s="17" t="str">
        <f>怪物技能辅助表!J165</f>
        <v>1#0.3|1#0.2#6#2</v>
      </c>
      <c r="H726" s="15" t="s">
        <v>209</v>
      </c>
      <c r="K726" s="15" t="str">
        <f t="shared" si="51"/>
        <v/>
      </c>
      <c r="L726" s="15" t="str">
        <f t="shared" si="52"/>
        <v/>
      </c>
      <c r="M726" s="15" t="str">
        <f t="shared" si="53"/>
        <v/>
      </c>
    </row>
    <row r="727" spans="2:13">
      <c r="B727" s="15">
        <f>怪物技能辅助表!B166</f>
        <v>20199</v>
      </c>
      <c r="C727" s="15" t="s">
        <v>2615</v>
      </c>
      <c r="D727" s="15" t="s">
        <v>93</v>
      </c>
      <c r="E727" s="17" t="str">
        <f>怪物技能辅助表!J166</f>
        <v>1.248#2|1#0.3#6#4</v>
      </c>
      <c r="H727" s="15" t="s">
        <v>210</v>
      </c>
      <c r="K727" s="15" t="str">
        <f t="shared" si="51"/>
        <v/>
      </c>
      <c r="L727" s="15" t="str">
        <f t="shared" si="52"/>
        <v/>
      </c>
      <c r="M727" s="15" t="str">
        <f t="shared" si="53"/>
        <v/>
      </c>
    </row>
    <row r="728" spans="2:13">
      <c r="B728" s="15">
        <f>怪物技能辅助表!B167</f>
        <v>20202</v>
      </c>
      <c r="C728" s="15" t="s">
        <v>2575</v>
      </c>
      <c r="D728" s="15" t="s">
        <v>205</v>
      </c>
      <c r="E728" s="17" t="str">
        <f>怪物技能辅助表!J167</f>
        <v>0.416#2|1#0.12#2#4</v>
      </c>
      <c r="H728" s="15" t="s">
        <v>211</v>
      </c>
      <c r="K728" s="15" t="str">
        <f t="shared" si="51"/>
        <v/>
      </c>
      <c r="L728" s="15" t="str">
        <f t="shared" si="52"/>
        <v/>
      </c>
      <c r="M728" s="15" t="str">
        <f t="shared" si="53"/>
        <v/>
      </c>
    </row>
    <row r="729" spans="2:13">
      <c r="B729" s="15">
        <f>怪物技能辅助表!B168</f>
        <v>20205</v>
      </c>
      <c r="C729" s="15" t="s">
        <v>2575</v>
      </c>
      <c r="D729" s="15" t="s">
        <v>186</v>
      </c>
      <c r="E729" s="17" t="str">
        <f>怪物技能辅助表!J168</f>
        <v>0.416#2|0.35#2#2</v>
      </c>
      <c r="H729" s="15" t="s">
        <v>212</v>
      </c>
      <c r="K729" s="15" t="str">
        <f t="shared" si="51"/>
        <v/>
      </c>
      <c r="L729" s="15" t="str">
        <f t="shared" si="52"/>
        <v/>
      </c>
      <c r="M729" s="15" t="str">
        <f t="shared" si="53"/>
        <v/>
      </c>
    </row>
    <row r="730" spans="2:13">
      <c r="B730" s="15">
        <f>怪物技能辅助表!B169</f>
        <v>20208</v>
      </c>
      <c r="C730" s="15" t="s">
        <v>2631</v>
      </c>
      <c r="D730" s="15" t="s">
        <v>213</v>
      </c>
      <c r="E730" s="17" t="str">
        <f>怪物技能辅助表!J169</f>
        <v>1.248#1|3#0.1#1#5|4#0.1#3#2</v>
      </c>
      <c r="H730" s="15" t="s">
        <v>214</v>
      </c>
      <c r="K730" s="15" t="str">
        <f t="shared" si="51"/>
        <v/>
      </c>
      <c r="L730" s="15" t="str">
        <f t="shared" si="52"/>
        <v/>
      </c>
      <c r="M730" s="15" t="str">
        <f t="shared" si="53"/>
        <v/>
      </c>
    </row>
    <row r="731" spans="2:13">
      <c r="B731" s="15">
        <f>怪物技能辅助表!B170</f>
        <v>20211</v>
      </c>
      <c r="C731" s="15" t="s">
        <v>2578</v>
      </c>
      <c r="D731" s="15" t="s">
        <v>83</v>
      </c>
      <c r="E731" s="17" t="str">
        <f>怪物技能辅助表!J170</f>
        <v>1.248#1</v>
      </c>
      <c r="H731" s="15" t="s">
        <v>215</v>
      </c>
      <c r="K731" s="15" t="str">
        <f t="shared" si="51"/>
        <v/>
      </c>
      <c r="L731" s="15" t="str">
        <f t="shared" si="52"/>
        <v/>
      </c>
      <c r="M731" s="15" t="str">
        <f t="shared" si="53"/>
        <v/>
      </c>
    </row>
    <row r="732" spans="2:13">
      <c r="B732" s="15">
        <f>怪物技能辅助表!B171</f>
        <v>20214</v>
      </c>
      <c r="C732" s="15" t="s">
        <v>2615</v>
      </c>
      <c r="D732" s="15" t="s">
        <v>81</v>
      </c>
      <c r="E732" s="17" t="str">
        <f>怪物技能辅助表!J171</f>
        <v>1.248#1#2#0.2</v>
      </c>
      <c r="H732" s="15" t="s">
        <v>216</v>
      </c>
      <c r="K732" s="15" t="str">
        <f t="shared" si="51"/>
        <v/>
      </c>
      <c r="L732" s="15" t="str">
        <f t="shared" si="52"/>
        <v/>
      </c>
      <c r="M732" s="15" t="str">
        <f t="shared" si="53"/>
        <v/>
      </c>
    </row>
    <row r="733" spans="2:13">
      <c r="B733" s="15">
        <f>怪物技能辅助表!B172</f>
        <v>20217</v>
      </c>
      <c r="C733" s="15" t="s">
        <v>2631</v>
      </c>
      <c r="D733" s="15" t="s">
        <v>100</v>
      </c>
      <c r="E733" s="17" t="str">
        <f>怪物技能辅助表!J172</f>
        <v>3#3#0.416#1|1#0.15#6#2</v>
      </c>
      <c r="H733" s="15" t="s">
        <v>217</v>
      </c>
      <c r="K733" s="15" t="str">
        <f t="shared" si="51"/>
        <v/>
      </c>
      <c r="L733" s="15" t="str">
        <f t="shared" si="52"/>
        <v/>
      </c>
      <c r="M733" s="15" t="str">
        <f t="shared" si="53"/>
        <v/>
      </c>
    </row>
    <row r="734" spans="2:13">
      <c r="B734" s="15">
        <f>怪物技能辅助表!B173</f>
        <v>20220</v>
      </c>
      <c r="C734" s="15" t="s">
        <v>2575</v>
      </c>
      <c r="D734" s="15" t="s">
        <v>186</v>
      </c>
      <c r="E734" s="17" t="str">
        <f>怪物技能辅助表!J173</f>
        <v>0.416#1|1#3#10</v>
      </c>
      <c r="H734" s="15" t="s">
        <v>218</v>
      </c>
      <c r="K734" s="15" t="str">
        <f t="shared" si="51"/>
        <v/>
      </c>
      <c r="L734" s="15" t="str">
        <f t="shared" si="52"/>
        <v/>
      </c>
      <c r="M734" s="15" t="str">
        <f t="shared" si="53"/>
        <v/>
      </c>
    </row>
    <row r="735" spans="2:13">
      <c r="B735" s="15">
        <f>怪物技能辅助表!B174</f>
        <v>20223</v>
      </c>
      <c r="C735" s="15" t="s">
        <v>2615</v>
      </c>
      <c r="D735" s="15" t="s">
        <v>24</v>
      </c>
      <c r="E735" s="17" t="str">
        <f>怪物技能辅助表!J174</f>
        <v>1.248#1|0.65#2#3</v>
      </c>
      <c r="H735" s="15" t="s">
        <v>219</v>
      </c>
      <c r="K735" s="15" t="str">
        <f t="shared" si="51"/>
        <v/>
      </c>
      <c r="L735" s="15" t="str">
        <f t="shared" si="52"/>
        <v/>
      </c>
      <c r="M735" s="15" t="str">
        <f t="shared" si="53"/>
        <v/>
      </c>
    </row>
    <row r="736" spans="2:13">
      <c r="B736" s="15">
        <f>怪物技能辅助表!B175</f>
        <v>20226</v>
      </c>
      <c r="C736" s="15" t="s">
        <v>2575</v>
      </c>
      <c r="D736" s="15" t="s">
        <v>220</v>
      </c>
      <c r="E736" s="17" t="str">
        <f>怪物技能辅助表!J175</f>
        <v>0.416#2|2#0.15#2#5|4#0.25#6#4</v>
      </c>
      <c r="H736" s="15" t="s">
        <v>221</v>
      </c>
      <c r="K736" s="15" t="str">
        <f t="shared" si="51"/>
        <v/>
      </c>
      <c r="L736" s="15" t="str">
        <f t="shared" si="52"/>
        <v/>
      </c>
      <c r="M736" s="15" t="str">
        <f t="shared" si="53"/>
        <v/>
      </c>
    </row>
    <row r="737" spans="2:13">
      <c r="B737" s="15">
        <f>怪物技能辅助表!B176</f>
        <v>20229</v>
      </c>
      <c r="C737" s="15" t="s">
        <v>2615</v>
      </c>
      <c r="D737" s="15" t="s">
        <v>222</v>
      </c>
      <c r="E737" s="17" t="str">
        <f>怪物技能辅助表!J176</f>
        <v>1.248#1#2#0.25</v>
      </c>
      <c r="H737" s="15" t="s">
        <v>223</v>
      </c>
      <c r="K737" s="15" t="str">
        <f t="shared" si="51"/>
        <v/>
      </c>
      <c r="L737" s="15" t="str">
        <f t="shared" si="52"/>
        <v/>
      </c>
      <c r="M737" s="15" t="str">
        <f t="shared" si="53"/>
        <v/>
      </c>
    </row>
    <row r="738" spans="2:13">
      <c r="B738" s="15">
        <f>怪物技能辅助表!B177</f>
        <v>20232</v>
      </c>
      <c r="C738" s="15" t="s">
        <v>2575</v>
      </c>
      <c r="D738" s="15" t="s">
        <v>186</v>
      </c>
      <c r="E738" s="17" t="str">
        <f>怪物技能辅助表!J178</f>
        <v>0.416#2|0.45#2#2.5</v>
      </c>
      <c r="H738" s="15" t="s">
        <v>224</v>
      </c>
      <c r="K738" s="15" t="str">
        <f t="shared" si="51"/>
        <v/>
      </c>
      <c r="L738" s="15" t="str">
        <f t="shared" si="52"/>
        <v/>
      </c>
      <c r="M738" s="15" t="str">
        <f t="shared" si="53"/>
        <v/>
      </c>
    </row>
    <row r="739" spans="2:13">
      <c r="B739" s="15">
        <f>怪物技能辅助表!B178</f>
        <v>20235</v>
      </c>
      <c r="C739" s="15" t="s">
        <v>2596</v>
      </c>
      <c r="D739" s="15" t="s">
        <v>178</v>
      </c>
      <c r="E739" s="17" t="str">
        <f>怪物技能辅助表!J177</f>
        <v>1#0.15#2|1#0.15#5.5#4</v>
      </c>
      <c r="H739" s="15" t="s">
        <v>226</v>
      </c>
      <c r="K739" s="15" t="str">
        <f t="shared" si="51"/>
        <v/>
      </c>
      <c r="L739" s="15" t="str">
        <f t="shared" si="52"/>
        <v/>
      </c>
      <c r="M739" s="15" t="str">
        <f t="shared" si="53"/>
        <v/>
      </c>
    </row>
    <row r="740" spans="2:13">
      <c r="B740" s="15">
        <f>怪物技能辅助表!B179</f>
        <v>20238</v>
      </c>
      <c r="C740" s="15" t="s">
        <v>2575</v>
      </c>
      <c r="D740" s="15" t="s">
        <v>220</v>
      </c>
      <c r="E740" s="17" t="str">
        <f>怪物技能辅助表!J179</f>
        <v>0.416#2|1#0.1#2#5|3#0.3#6#4</v>
      </c>
      <c r="H740" s="15" t="s">
        <v>227</v>
      </c>
      <c r="K740" s="15" t="str">
        <f t="shared" si="51"/>
        <v/>
      </c>
      <c r="L740" s="15" t="str">
        <f t="shared" si="52"/>
        <v/>
      </c>
      <c r="M740" s="15" t="str">
        <f t="shared" si="53"/>
        <v/>
      </c>
    </row>
    <row r="741" spans="2:13">
      <c r="B741" s="15">
        <f>怪物技能辅助表!B180</f>
        <v>20241</v>
      </c>
      <c r="C741" s="15" t="s">
        <v>2606</v>
      </c>
      <c r="D741" s="15" t="s">
        <v>228</v>
      </c>
      <c r="E741" s="17" t="str">
        <f>怪物技能辅助表!J180</f>
        <v>1#0.06#7|1#0.2#6#2|4#0.25#6.5#2|2#0.25#6.5#2</v>
      </c>
      <c r="H741" s="15" t="s">
        <v>229</v>
      </c>
      <c r="K741" s="15" t="str">
        <f t="shared" si="51"/>
        <v/>
      </c>
      <c r="L741" s="15" t="str">
        <f t="shared" si="52"/>
        <v/>
      </c>
      <c r="M741" s="15" t="str">
        <f t="shared" si="53"/>
        <v/>
      </c>
    </row>
    <row r="742" spans="2:13">
      <c r="B742" s="15">
        <f>怪物技能辅助表!B181</f>
        <v>20244</v>
      </c>
      <c r="C742" s="15" t="s">
        <v>2615</v>
      </c>
      <c r="D742" s="15" t="s">
        <v>24</v>
      </c>
      <c r="E742" s="17" t="str">
        <f>怪物技能辅助表!J181</f>
        <v>1.248#1|1#4#3.5</v>
      </c>
      <c r="H742" s="15" t="s">
        <v>230</v>
      </c>
      <c r="K742" s="15" t="str">
        <f t="shared" si="51"/>
        <v/>
      </c>
      <c r="L742" s="15" t="str">
        <f t="shared" si="52"/>
        <v/>
      </c>
      <c r="M742" s="15" t="str">
        <f t="shared" si="53"/>
        <v/>
      </c>
    </row>
    <row r="743" spans="2:13">
      <c r="B743" s="15">
        <f>怪物技能辅助表!B182</f>
        <v>20247</v>
      </c>
      <c r="C743" s="15" t="s">
        <v>2575</v>
      </c>
      <c r="D743" s="15" t="s">
        <v>205</v>
      </c>
      <c r="E743" s="17" t="str">
        <f>怪物技能辅助表!J182</f>
        <v>0.416#1|3#0.1#1#5</v>
      </c>
      <c r="H743" s="15" t="s">
        <v>231</v>
      </c>
      <c r="K743" s="15" t="str">
        <f t="shared" si="51"/>
        <v/>
      </c>
      <c r="L743" s="15" t="str">
        <f t="shared" si="52"/>
        <v/>
      </c>
      <c r="M743" s="15" t="str">
        <f t="shared" si="53"/>
        <v/>
      </c>
    </row>
    <row r="744" spans="2:13">
      <c r="B744" s="15">
        <f>怪物技能辅助表!B183</f>
        <v>20250</v>
      </c>
      <c r="C744" s="15" t="s">
        <v>2631</v>
      </c>
      <c r="D744" s="15" t="s">
        <v>100</v>
      </c>
      <c r="E744" s="17" t="str">
        <f>怪物技能辅助表!J183</f>
        <v>2#4#0.416#2|1#0.3#6#2</v>
      </c>
      <c r="H744" s="15" t="s">
        <v>232</v>
      </c>
      <c r="K744" s="15" t="str">
        <f t="shared" si="51"/>
        <v/>
      </c>
      <c r="L744" s="15" t="str">
        <f t="shared" si="52"/>
        <v/>
      </c>
      <c r="M744" s="15" t="str">
        <f t="shared" si="53"/>
        <v/>
      </c>
    </row>
    <row r="745" spans="2:13">
      <c r="B745" s="15">
        <f>怪物技能辅助表!B184</f>
        <v>20253</v>
      </c>
      <c r="C745" s="15" t="s">
        <v>2607</v>
      </c>
      <c r="D745" s="15" t="s">
        <v>234</v>
      </c>
      <c r="E745" s="17" t="str">
        <f>怪物技能辅助表!J184</f>
        <v>0.416#2|1#0.15#6#4|1#0.3</v>
      </c>
      <c r="H745" s="15" t="s">
        <v>235</v>
      </c>
      <c r="K745" s="15" t="str">
        <f t="shared" si="51"/>
        <v/>
      </c>
      <c r="L745" s="15" t="str">
        <f t="shared" si="52"/>
        <v/>
      </c>
      <c r="M745" s="15" t="str">
        <f t="shared" si="53"/>
        <v/>
      </c>
    </row>
    <row r="746" spans="2:13">
      <c r="B746" s="15">
        <f>怪物技能辅助表!B185</f>
        <v>20256</v>
      </c>
      <c r="C746" s="15" t="s">
        <v>2622</v>
      </c>
      <c r="D746" s="15" t="s">
        <v>55</v>
      </c>
      <c r="E746" s="17" t="str">
        <f>怪物技能辅助表!J185</f>
        <v>1.248#1|1.5#1#3</v>
      </c>
      <c r="H746" s="15" t="s">
        <v>237</v>
      </c>
      <c r="K746" s="15" t="str">
        <f t="shared" si="51"/>
        <v/>
      </c>
      <c r="L746" s="15" t="str">
        <f t="shared" si="52"/>
        <v/>
      </c>
      <c r="M746" s="15" t="str">
        <f t="shared" si="53"/>
        <v/>
      </c>
    </row>
    <row r="747" spans="2:13">
      <c r="B747" s="15">
        <f>怪物技能辅助表!B186</f>
        <v>20259</v>
      </c>
      <c r="C747" s="15" t="s">
        <v>2575</v>
      </c>
      <c r="D747" s="15" t="s">
        <v>205</v>
      </c>
      <c r="E747" s="17" t="str">
        <f>怪物技能辅助表!J186</f>
        <v>0.416#1|1#0.1#2#4</v>
      </c>
      <c r="H747" s="15" t="s">
        <v>238</v>
      </c>
      <c r="K747" s="15" t="str">
        <f t="shared" si="51"/>
        <v/>
      </c>
      <c r="L747" s="15" t="str">
        <f t="shared" si="52"/>
        <v/>
      </c>
      <c r="M747" s="15" t="str">
        <f t="shared" si="53"/>
        <v/>
      </c>
    </row>
    <row r="748" spans="2:13">
      <c r="B748" s="15">
        <f>怪物技能辅助表!B187</f>
        <v>20262</v>
      </c>
      <c r="C748" s="15" t="s">
        <v>2575</v>
      </c>
      <c r="D748" s="15" t="s">
        <v>186</v>
      </c>
      <c r="E748" s="17" t="str">
        <f>怪物技能辅助表!J187</f>
        <v>0.416#2|0.4#1#2.5</v>
      </c>
      <c r="H748" s="15" t="s">
        <v>239</v>
      </c>
      <c r="K748" s="15" t="str">
        <f t="shared" si="51"/>
        <v/>
      </c>
      <c r="L748" s="15" t="str">
        <f t="shared" si="52"/>
        <v/>
      </c>
      <c r="M748" s="15" t="str">
        <f t="shared" si="53"/>
        <v/>
      </c>
    </row>
    <row r="749" spans="2:13">
      <c r="B749" s="15">
        <f>怪物技能辅助表!B188</f>
        <v>20265</v>
      </c>
      <c r="C749" s="15" t="s">
        <v>2615</v>
      </c>
      <c r="D749" s="15" t="s">
        <v>202</v>
      </c>
      <c r="E749" s="17" t="str">
        <f>怪物技能辅助表!J188</f>
        <v>1#3#0.624#1|3#0.2#6#4</v>
      </c>
      <c r="H749" s="15" t="s">
        <v>240</v>
      </c>
      <c r="K749" s="15" t="str">
        <f t="shared" si="51"/>
        <v/>
      </c>
      <c r="L749" s="15" t="str">
        <f t="shared" si="52"/>
        <v/>
      </c>
      <c r="M749" s="15" t="str">
        <f t="shared" si="53"/>
        <v/>
      </c>
    </row>
    <row r="750" spans="2:13">
      <c r="B750" s="15">
        <f>怪物技能辅助表!B189</f>
        <v>20268</v>
      </c>
      <c r="C750" s="15" t="s">
        <v>2575</v>
      </c>
      <c r="D750" s="15" t="s">
        <v>186</v>
      </c>
      <c r="E750" s="17" t="str">
        <f>怪物技能辅助表!J189</f>
        <v>0.416#2|0.2#1#4</v>
      </c>
      <c r="H750" s="15" t="s">
        <v>241</v>
      </c>
      <c r="K750" s="15" t="str">
        <f t="shared" si="51"/>
        <v/>
      </c>
      <c r="L750" s="15" t="str">
        <f t="shared" si="52"/>
        <v/>
      </c>
      <c r="M750" s="15" t="str">
        <f t="shared" si="53"/>
        <v/>
      </c>
    </row>
    <row r="751" spans="2:13">
      <c r="B751" s="15">
        <f>怪物技能辅助表!B190</f>
        <v>20271</v>
      </c>
      <c r="C751" s="15" t="s">
        <v>2615</v>
      </c>
      <c r="D751" s="15" t="s">
        <v>81</v>
      </c>
      <c r="E751" s="17" t="str">
        <f>怪物技能辅助表!J190</f>
        <v>1.248#2#0#0.2</v>
      </c>
      <c r="H751" s="15" t="s">
        <v>242</v>
      </c>
      <c r="K751" s="15" t="str">
        <f t="shared" si="51"/>
        <v/>
      </c>
      <c r="L751" s="15" t="str">
        <f t="shared" si="52"/>
        <v/>
      </c>
      <c r="M751" s="15" t="str">
        <f t="shared" si="53"/>
        <v/>
      </c>
    </row>
    <row r="752" spans="2:13">
      <c r="B752" s="15">
        <f>怪物技能辅助表!B191</f>
        <v>20274</v>
      </c>
      <c r="C752" s="15" t="s">
        <v>2608</v>
      </c>
      <c r="D752" s="15" t="s">
        <v>244</v>
      </c>
      <c r="E752" s="17" t="str">
        <f>怪物技能辅助表!J191</f>
        <v>1.248#2|4#0.3#6.5#2|9#15#6.5#1</v>
      </c>
      <c r="H752" s="15" t="s">
        <v>245</v>
      </c>
      <c r="K752" s="15" t="str">
        <f t="shared" si="51"/>
        <v/>
      </c>
      <c r="L752" s="15" t="str">
        <f t="shared" si="52"/>
        <v/>
      </c>
      <c r="M752" s="15" t="str">
        <f t="shared" si="53"/>
        <v/>
      </c>
    </row>
    <row r="753" spans="2:13">
      <c r="B753" s="15">
        <f>怪物技能辅助表!B192</f>
        <v>20277</v>
      </c>
      <c r="C753" s="15" t="s">
        <v>2607</v>
      </c>
      <c r="D753" s="15" t="s">
        <v>246</v>
      </c>
      <c r="E753" s="17" t="str">
        <f>怪物技能辅助表!J192</f>
        <v>0.416#2|1#1#6.5|1#0.2#6.5#0|1#0.25#6.5#2</v>
      </c>
      <c r="H753" s="15" t="s">
        <v>247</v>
      </c>
      <c r="K753" s="15" t="str">
        <f t="shared" si="51"/>
        <v/>
      </c>
      <c r="L753" s="15" t="str">
        <f t="shared" si="52"/>
        <v/>
      </c>
      <c r="M753" s="15" t="str">
        <f t="shared" si="53"/>
        <v/>
      </c>
    </row>
    <row r="754" spans="2:13">
      <c r="B754" s="15">
        <f>怪物技能辅助表!B193</f>
        <v>20280</v>
      </c>
      <c r="C754" s="15" t="s">
        <v>2615</v>
      </c>
      <c r="D754" s="15" t="s">
        <v>174</v>
      </c>
      <c r="E754" s="17" t="str">
        <f>怪物技能辅助表!J193</f>
        <v>2#3#0.416#2</v>
      </c>
      <c r="H754" s="15" t="s">
        <v>248</v>
      </c>
      <c r="K754" s="15" t="str">
        <f t="shared" si="51"/>
        <v/>
      </c>
      <c r="L754" s="15" t="str">
        <f t="shared" si="52"/>
        <v/>
      </c>
      <c r="M754" s="15" t="str">
        <f t="shared" si="53"/>
        <v/>
      </c>
    </row>
    <row r="755" spans="2:13">
      <c r="B755" s="15">
        <f>怪物技能辅助表!B194</f>
        <v>20283</v>
      </c>
      <c r="C755" s="15" t="s">
        <v>2632</v>
      </c>
      <c r="D755" s="15" t="s">
        <v>46</v>
      </c>
      <c r="E755" s="17" t="str">
        <f>怪物技能辅助表!J194</f>
        <v>1.248#2|1#0.45</v>
      </c>
      <c r="H755" s="15" t="s">
        <v>250</v>
      </c>
      <c r="K755" s="15" t="str">
        <f t="shared" si="51"/>
        <v/>
      </c>
      <c r="L755" s="15" t="str">
        <f t="shared" si="52"/>
        <v/>
      </c>
      <c r="M755" s="15" t="str">
        <f t="shared" si="53"/>
        <v/>
      </c>
    </row>
    <row r="756" spans="2:13">
      <c r="B756" s="15">
        <f>怪物技能辅助表!B195</f>
        <v>20134</v>
      </c>
      <c r="C756" s="15" t="s">
        <v>2615</v>
      </c>
      <c r="D756" s="15" t="s">
        <v>174</v>
      </c>
      <c r="E756" s="17" t="str">
        <f>怪物技能辅助表!J195</f>
        <v>3#3#0.693#1</v>
      </c>
      <c r="H756" s="15" t="s">
        <v>175</v>
      </c>
      <c r="K756" s="15" t="str">
        <f t="shared" si="51"/>
        <v/>
      </c>
      <c r="L756" s="15" t="str">
        <f t="shared" si="52"/>
        <v/>
      </c>
      <c r="M756" s="15" t="str">
        <f t="shared" si="53"/>
        <v/>
      </c>
    </row>
    <row r="757" spans="2:13">
      <c r="B757" s="15">
        <f>怪物技能辅助表!B196</f>
        <v>20137</v>
      </c>
      <c r="C757" s="15" t="s">
        <v>2615</v>
      </c>
      <c r="D757" s="15" t="s">
        <v>86</v>
      </c>
      <c r="E757" s="17" t="str">
        <f>怪物技能辅助表!J196</f>
        <v>2.08#1|1#0.1#2#5</v>
      </c>
      <c r="H757" s="15" t="s">
        <v>176</v>
      </c>
      <c r="K757" s="15" t="str">
        <f t="shared" ref="K757:K820" si="54">IF(AND(ISBLANK(C757)=ISBLANK(D757),ISBLANK(D757)=ISBLANK(E757),ISBLANK(E757)=ISBLANK(C757)),"",FALSE)</f>
        <v/>
      </c>
      <c r="L757" s="15" t="str">
        <f t="shared" ref="L757:L820" si="55">IF((LEN(C757)-LEN(SUBSTITUTE(C757,"|","")))=(LEN(D757)-LEN(SUBSTITUTE(D757,"|",""))),"",FALSE)</f>
        <v/>
      </c>
      <c r="M757" s="15" t="str">
        <f t="shared" ref="M757:M820" si="56">IF((LEN(D757)-LEN(SUBSTITUTE(SUBSTITUTE(D757,"|",""),"#","")))=(LEN(E757)-LEN(SUBSTITUTE(E757,"|",""))),"",FALSE)</f>
        <v/>
      </c>
    </row>
    <row r="758" spans="2:13">
      <c r="B758" s="15">
        <f>怪物技能辅助表!B197</f>
        <v>20140</v>
      </c>
      <c r="C758" s="15" t="s">
        <v>2605</v>
      </c>
      <c r="D758" s="15" t="s">
        <v>178</v>
      </c>
      <c r="E758" s="17" t="str">
        <f>怪物技能辅助表!J197</f>
        <v>1#0.15#4|1#0.3#6#2</v>
      </c>
      <c r="H758" s="15" t="s">
        <v>179</v>
      </c>
      <c r="K758" s="15" t="str">
        <f t="shared" si="54"/>
        <v/>
      </c>
      <c r="L758" s="15" t="str">
        <f t="shared" si="55"/>
        <v/>
      </c>
      <c r="M758" s="15" t="str">
        <f t="shared" si="56"/>
        <v/>
      </c>
    </row>
    <row r="759" spans="2:13" s="16" customFormat="1">
      <c r="B759" s="16">
        <f>怪物技能辅助表!B198</f>
        <v>20143</v>
      </c>
      <c r="C759" s="16" t="s">
        <v>2615</v>
      </c>
      <c r="D759" s="16" t="s">
        <v>24</v>
      </c>
      <c r="E759" s="52" t="str">
        <f>怪物技能辅助表!J198</f>
        <v>2.08#1|0.5#1#3</v>
      </c>
      <c r="H759" s="16" t="s">
        <v>180</v>
      </c>
      <c r="K759" s="15" t="str">
        <f t="shared" si="54"/>
        <v/>
      </c>
      <c r="L759" s="15" t="str">
        <f t="shared" si="55"/>
        <v/>
      </c>
      <c r="M759" s="15" t="str">
        <f t="shared" si="56"/>
        <v/>
      </c>
    </row>
    <row r="760" spans="2:13">
      <c r="B760" s="15">
        <f>怪物技能辅助表!B199</f>
        <v>20146</v>
      </c>
      <c r="C760" s="15" t="s">
        <v>2575</v>
      </c>
      <c r="D760" s="15" t="s">
        <v>162</v>
      </c>
      <c r="E760" s="17" t="str">
        <f>怪物技能辅助表!J199</f>
        <v>0.693#2|2#0.2#6#4</v>
      </c>
      <c r="H760" s="15" t="s">
        <v>181</v>
      </c>
      <c r="K760" s="15" t="str">
        <f t="shared" si="54"/>
        <v/>
      </c>
      <c r="L760" s="15" t="str">
        <f t="shared" si="55"/>
        <v/>
      </c>
      <c r="M760" s="15" t="str">
        <f t="shared" si="56"/>
        <v/>
      </c>
    </row>
    <row r="761" spans="2:13">
      <c r="B761" s="15">
        <f>怪物技能辅助表!B200</f>
        <v>20149</v>
      </c>
      <c r="C761" s="15" t="s">
        <v>2615</v>
      </c>
      <c r="D761" s="15" t="s">
        <v>86</v>
      </c>
      <c r="E761" s="17" t="str">
        <f>怪物技能辅助表!J200</f>
        <v>2.08#1|2#0.15#2#4</v>
      </c>
      <c r="H761" s="15" t="s">
        <v>182</v>
      </c>
      <c r="K761" s="15" t="str">
        <f t="shared" si="54"/>
        <v/>
      </c>
      <c r="L761" s="15" t="str">
        <f t="shared" si="55"/>
        <v/>
      </c>
      <c r="M761" s="15" t="str">
        <f t="shared" si="56"/>
        <v/>
      </c>
    </row>
    <row r="762" spans="2:13">
      <c r="B762" s="15">
        <f>怪物技能辅助表!B201</f>
        <v>20152</v>
      </c>
      <c r="C762" s="15" t="s">
        <v>2615</v>
      </c>
      <c r="D762" s="15" t="s">
        <v>24</v>
      </c>
      <c r="E762" s="17" t="str">
        <f>怪物技能辅助表!J201</f>
        <v>2.08#1|0.7#1#2</v>
      </c>
      <c r="H762" s="15" t="s">
        <v>183</v>
      </c>
      <c r="K762" s="15" t="str">
        <f t="shared" si="54"/>
        <v/>
      </c>
      <c r="L762" s="15" t="str">
        <f t="shared" si="55"/>
        <v/>
      </c>
      <c r="M762" s="15" t="str">
        <f t="shared" si="56"/>
        <v/>
      </c>
    </row>
    <row r="763" spans="2:13">
      <c r="B763" s="15">
        <f>怪物技能辅助表!B202</f>
        <v>20155</v>
      </c>
      <c r="C763" s="15" t="s">
        <v>2615</v>
      </c>
      <c r="D763" s="15" t="s">
        <v>184</v>
      </c>
      <c r="E763" s="17" t="str">
        <f>怪物技能辅助表!J202</f>
        <v>2.08#1|3#0.3#6#4|3#0.12#1#4</v>
      </c>
      <c r="H763" s="15" t="s">
        <v>185</v>
      </c>
      <c r="K763" s="15" t="str">
        <f t="shared" si="54"/>
        <v/>
      </c>
      <c r="L763" s="15" t="str">
        <f t="shared" si="55"/>
        <v/>
      </c>
      <c r="M763" s="15" t="str">
        <f t="shared" si="56"/>
        <v/>
      </c>
    </row>
    <row r="764" spans="2:13">
      <c r="B764" s="15">
        <f>怪物技能辅助表!B203</f>
        <v>20158</v>
      </c>
      <c r="C764" s="15" t="s">
        <v>2575</v>
      </c>
      <c r="D764" s="15" t="s">
        <v>186</v>
      </c>
      <c r="E764" s="17" t="str">
        <f>怪物技能辅助表!J203</f>
        <v>0.693#2|0.8#1#2.5</v>
      </c>
      <c r="H764" s="15" t="s">
        <v>187</v>
      </c>
      <c r="K764" s="15" t="str">
        <f t="shared" si="54"/>
        <v/>
      </c>
      <c r="L764" s="15" t="str">
        <f t="shared" si="55"/>
        <v/>
      </c>
      <c r="M764" s="15" t="str">
        <f t="shared" si="56"/>
        <v/>
      </c>
    </row>
    <row r="765" spans="2:13">
      <c r="B765" s="15">
        <f>怪物技能辅助表!B204</f>
        <v>20161</v>
      </c>
      <c r="C765" s="15" t="s">
        <v>2615</v>
      </c>
      <c r="D765" s="15" t="s">
        <v>184</v>
      </c>
      <c r="E765" s="17" t="str">
        <f>怪物技能辅助表!J204</f>
        <v>2.08#1|2#0.2#6#4|2#0.1#2#5</v>
      </c>
      <c r="H765" s="15" t="s">
        <v>188</v>
      </c>
      <c r="K765" s="15" t="str">
        <f t="shared" si="54"/>
        <v/>
      </c>
      <c r="L765" s="15" t="str">
        <f t="shared" si="55"/>
        <v/>
      </c>
      <c r="M765" s="15" t="str">
        <f t="shared" si="56"/>
        <v/>
      </c>
    </row>
    <row r="766" spans="2:13">
      <c r="B766" s="15">
        <f>怪物技能辅助表!B205</f>
        <v>20164</v>
      </c>
      <c r="C766" s="15" t="s">
        <v>2630</v>
      </c>
      <c r="D766" s="15" t="s">
        <v>35</v>
      </c>
      <c r="E766" s="17" t="str">
        <f>怪物技能辅助表!J205</f>
        <v>2.08#1|1#3#6|6#0.08#6#1</v>
      </c>
      <c r="H766" s="15" t="s">
        <v>190</v>
      </c>
      <c r="K766" s="15" t="str">
        <f t="shared" si="54"/>
        <v/>
      </c>
      <c r="L766" s="15" t="str">
        <f t="shared" si="55"/>
        <v/>
      </c>
      <c r="M766" s="15" t="str">
        <f t="shared" si="56"/>
        <v/>
      </c>
    </row>
    <row r="767" spans="2:13">
      <c r="B767" s="15">
        <f>怪物技能辅助表!B206</f>
        <v>20167</v>
      </c>
      <c r="C767" s="15" t="s">
        <v>2580</v>
      </c>
      <c r="D767" s="15" t="s">
        <v>83</v>
      </c>
      <c r="E767" s="17" t="str">
        <f>怪物技能辅助表!J206</f>
        <v>2.08#1</v>
      </c>
      <c r="H767" s="15" t="s">
        <v>192</v>
      </c>
      <c r="K767" s="15" t="str">
        <f t="shared" si="54"/>
        <v/>
      </c>
      <c r="L767" s="15" t="str">
        <f t="shared" si="55"/>
        <v/>
      </c>
      <c r="M767" s="15" t="str">
        <f t="shared" si="56"/>
        <v/>
      </c>
    </row>
    <row r="768" spans="2:13">
      <c r="B768" s="15">
        <f>怪物技能辅助表!B207</f>
        <v>20170</v>
      </c>
      <c r="C768" s="15" t="s">
        <v>2575</v>
      </c>
      <c r="D768" s="15" t="s">
        <v>162</v>
      </c>
      <c r="E768" s="17" t="str">
        <f>怪物技能辅助表!J207</f>
        <v>0.693#2|4#0.3#5#4</v>
      </c>
      <c r="H768" s="15" t="s">
        <v>193</v>
      </c>
      <c r="K768" s="15" t="str">
        <f t="shared" si="54"/>
        <v/>
      </c>
      <c r="L768" s="15" t="str">
        <f t="shared" si="55"/>
        <v/>
      </c>
      <c r="M768" s="15" t="str">
        <f t="shared" si="56"/>
        <v/>
      </c>
    </row>
    <row r="769" spans="2:13">
      <c r="B769" s="15">
        <f>怪物技能辅助表!B208</f>
        <v>20173</v>
      </c>
      <c r="C769" s="15" t="s">
        <v>2631</v>
      </c>
      <c r="D769" s="15" t="s">
        <v>195</v>
      </c>
      <c r="E769" s="17" t="str">
        <f>怪物技能辅助表!J208</f>
        <v>2.08#1|2#0.2#6#4|4#0.3#4.5#2</v>
      </c>
      <c r="H769" s="15" t="s">
        <v>196</v>
      </c>
      <c r="K769" s="15" t="str">
        <f t="shared" si="54"/>
        <v/>
      </c>
      <c r="L769" s="15" t="str">
        <f t="shared" si="55"/>
        <v/>
      </c>
      <c r="M769" s="15" t="str">
        <f t="shared" si="56"/>
        <v/>
      </c>
    </row>
    <row r="770" spans="2:13">
      <c r="B770" s="15">
        <f>怪物技能辅助表!B209</f>
        <v>20176</v>
      </c>
      <c r="C770" s="15" t="s">
        <v>2615</v>
      </c>
      <c r="D770" s="15" t="s">
        <v>86</v>
      </c>
      <c r="E770" s="17" t="str">
        <f>怪物技能辅助表!J209</f>
        <v>2.08#1|3#0.2#1#3</v>
      </c>
      <c r="H770" s="15" t="s">
        <v>197</v>
      </c>
      <c r="K770" s="15" t="str">
        <f t="shared" si="54"/>
        <v/>
      </c>
      <c r="L770" s="15" t="str">
        <f t="shared" si="55"/>
        <v/>
      </c>
      <c r="M770" s="15" t="str">
        <f t="shared" si="56"/>
        <v/>
      </c>
    </row>
    <row r="771" spans="2:13">
      <c r="B771" s="15">
        <f>怪物技能辅助表!B210</f>
        <v>20179</v>
      </c>
      <c r="C771" s="15" t="s">
        <v>2615</v>
      </c>
      <c r="D771" s="15" t="s">
        <v>24</v>
      </c>
      <c r="E771" s="17" t="str">
        <f>怪物技能辅助表!J211</f>
        <v>2.08#1|1#1#3</v>
      </c>
      <c r="H771" s="15" t="s">
        <v>198</v>
      </c>
      <c r="K771" s="15" t="str">
        <f t="shared" si="54"/>
        <v/>
      </c>
      <c r="L771" s="15" t="str">
        <f t="shared" si="55"/>
        <v/>
      </c>
      <c r="M771" s="15" t="str">
        <f t="shared" si="56"/>
        <v/>
      </c>
    </row>
    <row r="772" spans="2:13">
      <c r="B772" s="15">
        <f>怪物技能辅助表!B211</f>
        <v>20182</v>
      </c>
      <c r="C772" s="15" t="s">
        <v>2606</v>
      </c>
      <c r="D772" s="15" t="s">
        <v>200</v>
      </c>
      <c r="E772" s="17" t="str">
        <f>怪物技能辅助表!J210</f>
        <v>1#0.15#4|2#0.4#4#2</v>
      </c>
      <c r="H772" s="15" t="s">
        <v>201</v>
      </c>
      <c r="K772" s="15" t="str">
        <f t="shared" si="54"/>
        <v/>
      </c>
      <c r="L772" s="15" t="str">
        <f t="shared" si="55"/>
        <v/>
      </c>
      <c r="M772" s="15" t="str">
        <f t="shared" si="56"/>
        <v/>
      </c>
    </row>
    <row r="773" spans="2:13">
      <c r="B773" s="15">
        <f>怪物技能辅助表!B212</f>
        <v>20185</v>
      </c>
      <c r="C773" s="15" t="s">
        <v>2615</v>
      </c>
      <c r="D773" s="15" t="s">
        <v>202</v>
      </c>
      <c r="E773" s="17" t="str">
        <f>怪物技能辅助表!J212</f>
        <v>2#4#0.693#2|2#0.2#8#4</v>
      </c>
      <c r="H773" s="15" t="s">
        <v>203</v>
      </c>
      <c r="K773" s="15" t="str">
        <f t="shared" si="54"/>
        <v/>
      </c>
      <c r="L773" s="15" t="str">
        <f t="shared" si="55"/>
        <v/>
      </c>
      <c r="M773" s="15" t="str">
        <f t="shared" si="56"/>
        <v/>
      </c>
    </row>
    <row r="774" spans="2:13">
      <c r="B774" s="15">
        <f>怪物技能辅助表!B213</f>
        <v>20188</v>
      </c>
      <c r="C774" s="15" t="s">
        <v>2575</v>
      </c>
      <c r="D774" s="15" t="s">
        <v>166</v>
      </c>
      <c r="E774" s="17" t="str">
        <f>怪物技能辅助表!J213</f>
        <v>0.693#2</v>
      </c>
      <c r="H774" s="15" t="s">
        <v>204</v>
      </c>
      <c r="K774" s="15" t="str">
        <f t="shared" si="54"/>
        <v/>
      </c>
      <c r="L774" s="15" t="str">
        <f t="shared" si="55"/>
        <v/>
      </c>
      <c r="M774" s="15" t="str">
        <f t="shared" si="56"/>
        <v/>
      </c>
    </row>
    <row r="775" spans="2:13">
      <c r="B775" s="15">
        <f>怪物技能辅助表!B214</f>
        <v>20191</v>
      </c>
      <c r="C775" s="15" t="s">
        <v>2575</v>
      </c>
      <c r="D775" s="15" t="s">
        <v>205</v>
      </c>
      <c r="E775" s="17" t="str">
        <f>怪物技能辅助表!J214</f>
        <v>0.693#2|1#0.15#2#4</v>
      </c>
      <c r="H775" s="15" t="s">
        <v>206</v>
      </c>
      <c r="K775" s="15" t="str">
        <f t="shared" si="54"/>
        <v/>
      </c>
      <c r="L775" s="15" t="str">
        <f t="shared" si="55"/>
        <v/>
      </c>
      <c r="M775" s="15" t="str">
        <f t="shared" si="56"/>
        <v/>
      </c>
    </row>
    <row r="776" spans="2:13">
      <c r="B776" s="15">
        <f>怪物技能辅助表!B215</f>
        <v>20194</v>
      </c>
      <c r="C776" s="15" t="s">
        <v>2575</v>
      </c>
      <c r="D776" s="15" t="s">
        <v>162</v>
      </c>
      <c r="E776" s="17" t="str">
        <f>怪物技能辅助表!J215</f>
        <v>0.693#2|3#0.2#6#4</v>
      </c>
      <c r="H776" s="15" t="s">
        <v>207</v>
      </c>
      <c r="K776" s="15" t="str">
        <f t="shared" si="54"/>
        <v/>
      </c>
      <c r="L776" s="15" t="str">
        <f t="shared" si="55"/>
        <v/>
      </c>
      <c r="M776" s="15" t="str">
        <f t="shared" si="56"/>
        <v/>
      </c>
    </row>
    <row r="777" spans="2:13">
      <c r="B777" s="15">
        <f>怪物技能辅助表!B216</f>
        <v>20197</v>
      </c>
      <c r="C777" s="15" t="s">
        <v>2592</v>
      </c>
      <c r="D777" s="15" t="s">
        <v>208</v>
      </c>
      <c r="E777" s="17" t="str">
        <f>怪物技能辅助表!J216</f>
        <v>1#0.3|1#0.2#6#2</v>
      </c>
      <c r="H777" s="15" t="s">
        <v>209</v>
      </c>
      <c r="K777" s="15" t="str">
        <f t="shared" si="54"/>
        <v/>
      </c>
      <c r="L777" s="15" t="str">
        <f t="shared" si="55"/>
        <v/>
      </c>
      <c r="M777" s="15" t="str">
        <f t="shared" si="56"/>
        <v/>
      </c>
    </row>
    <row r="778" spans="2:13">
      <c r="B778" s="15">
        <f>怪物技能辅助表!B217</f>
        <v>20200</v>
      </c>
      <c r="C778" s="15" t="s">
        <v>2615</v>
      </c>
      <c r="D778" s="15" t="s">
        <v>93</v>
      </c>
      <c r="E778" s="17" t="str">
        <f>怪物技能辅助表!J217</f>
        <v>2.08#2|1#0.3#6#4</v>
      </c>
      <c r="H778" s="15" t="s">
        <v>210</v>
      </c>
      <c r="K778" s="15" t="str">
        <f t="shared" si="54"/>
        <v/>
      </c>
      <c r="L778" s="15" t="str">
        <f t="shared" si="55"/>
        <v/>
      </c>
      <c r="M778" s="15" t="str">
        <f t="shared" si="56"/>
        <v/>
      </c>
    </row>
    <row r="779" spans="2:13">
      <c r="B779" s="15">
        <f>怪物技能辅助表!B218</f>
        <v>20203</v>
      </c>
      <c r="C779" s="15" t="s">
        <v>2575</v>
      </c>
      <c r="D779" s="15" t="s">
        <v>205</v>
      </c>
      <c r="E779" s="17" t="str">
        <f>怪物技能辅助表!J218</f>
        <v>0.693#2|1#0.12#2#4</v>
      </c>
      <c r="H779" s="15" t="s">
        <v>211</v>
      </c>
      <c r="K779" s="15" t="str">
        <f t="shared" si="54"/>
        <v/>
      </c>
      <c r="L779" s="15" t="str">
        <f t="shared" si="55"/>
        <v/>
      </c>
      <c r="M779" s="15" t="str">
        <f t="shared" si="56"/>
        <v/>
      </c>
    </row>
    <row r="780" spans="2:13">
      <c r="B780" s="15">
        <f>怪物技能辅助表!B219</f>
        <v>20206</v>
      </c>
      <c r="C780" s="15" t="s">
        <v>2575</v>
      </c>
      <c r="D780" s="15" t="s">
        <v>186</v>
      </c>
      <c r="E780" s="17" t="str">
        <f>怪物技能辅助表!J219</f>
        <v>0.693#2|0.35#2#2</v>
      </c>
      <c r="H780" s="15" t="s">
        <v>212</v>
      </c>
      <c r="K780" s="15" t="str">
        <f t="shared" si="54"/>
        <v/>
      </c>
      <c r="L780" s="15" t="str">
        <f t="shared" si="55"/>
        <v/>
      </c>
      <c r="M780" s="15" t="str">
        <f t="shared" si="56"/>
        <v/>
      </c>
    </row>
    <row r="781" spans="2:13">
      <c r="B781" s="15">
        <f>怪物技能辅助表!B220</f>
        <v>20209</v>
      </c>
      <c r="C781" s="15" t="s">
        <v>2631</v>
      </c>
      <c r="D781" s="15" t="s">
        <v>213</v>
      </c>
      <c r="E781" s="17" t="str">
        <f>怪物技能辅助表!J220</f>
        <v>2.08#1|3#0.1#1#5|4#0.1#3#2</v>
      </c>
      <c r="H781" s="15" t="s">
        <v>214</v>
      </c>
      <c r="K781" s="15" t="str">
        <f t="shared" si="54"/>
        <v/>
      </c>
      <c r="L781" s="15" t="str">
        <f t="shared" si="55"/>
        <v/>
      </c>
      <c r="M781" s="15" t="str">
        <f t="shared" si="56"/>
        <v/>
      </c>
    </row>
    <row r="782" spans="2:13">
      <c r="B782" s="15">
        <f>怪物技能辅助表!B221</f>
        <v>20212</v>
      </c>
      <c r="C782" s="15" t="s">
        <v>2578</v>
      </c>
      <c r="D782" s="15" t="s">
        <v>83</v>
      </c>
      <c r="E782" s="17" t="str">
        <f>怪物技能辅助表!J221</f>
        <v>2.08#1</v>
      </c>
      <c r="H782" s="15" t="s">
        <v>215</v>
      </c>
      <c r="K782" s="15" t="str">
        <f t="shared" si="54"/>
        <v/>
      </c>
      <c r="L782" s="15" t="str">
        <f t="shared" si="55"/>
        <v/>
      </c>
      <c r="M782" s="15" t="str">
        <f t="shared" si="56"/>
        <v/>
      </c>
    </row>
    <row r="783" spans="2:13">
      <c r="B783" s="15">
        <f>怪物技能辅助表!B222</f>
        <v>20215</v>
      </c>
      <c r="C783" s="15" t="s">
        <v>2615</v>
      </c>
      <c r="D783" s="15" t="s">
        <v>81</v>
      </c>
      <c r="E783" s="17" t="str">
        <f>怪物技能辅助表!J222</f>
        <v>2.08#1#2#0.2</v>
      </c>
      <c r="H783" s="15" t="s">
        <v>216</v>
      </c>
      <c r="K783" s="15" t="str">
        <f t="shared" si="54"/>
        <v/>
      </c>
      <c r="L783" s="15" t="str">
        <f t="shared" si="55"/>
        <v/>
      </c>
      <c r="M783" s="15" t="str">
        <f t="shared" si="56"/>
        <v/>
      </c>
    </row>
    <row r="784" spans="2:13">
      <c r="B784" s="15">
        <f>怪物技能辅助表!B223</f>
        <v>20218</v>
      </c>
      <c r="C784" s="15" t="s">
        <v>2631</v>
      </c>
      <c r="D784" s="15" t="s">
        <v>100</v>
      </c>
      <c r="E784" s="17" t="str">
        <f>怪物技能辅助表!J223</f>
        <v>3#3#0.693#1|1#0.15#6#2</v>
      </c>
      <c r="H784" s="15" t="s">
        <v>217</v>
      </c>
      <c r="K784" s="15" t="str">
        <f t="shared" si="54"/>
        <v/>
      </c>
      <c r="L784" s="15" t="str">
        <f t="shared" si="55"/>
        <v/>
      </c>
      <c r="M784" s="15" t="str">
        <f t="shared" si="56"/>
        <v/>
      </c>
    </row>
    <row r="785" spans="2:13">
      <c r="B785" s="15">
        <f>怪物技能辅助表!B224</f>
        <v>20221</v>
      </c>
      <c r="C785" s="15" t="s">
        <v>2575</v>
      </c>
      <c r="D785" s="15" t="s">
        <v>186</v>
      </c>
      <c r="E785" s="17" t="str">
        <f>怪物技能辅助表!J224</f>
        <v>0.693#1|1#3#10</v>
      </c>
      <c r="H785" s="15" t="s">
        <v>218</v>
      </c>
      <c r="K785" s="15" t="str">
        <f t="shared" si="54"/>
        <v/>
      </c>
      <c r="L785" s="15" t="str">
        <f t="shared" si="55"/>
        <v/>
      </c>
      <c r="M785" s="15" t="str">
        <f t="shared" si="56"/>
        <v/>
      </c>
    </row>
    <row r="786" spans="2:13">
      <c r="B786" s="15">
        <f>怪物技能辅助表!B225</f>
        <v>20224</v>
      </c>
      <c r="C786" s="15" t="s">
        <v>2615</v>
      </c>
      <c r="D786" s="15" t="s">
        <v>24</v>
      </c>
      <c r="E786" s="17" t="str">
        <f>怪物技能辅助表!J225</f>
        <v>2.08#1|0.65#2#3</v>
      </c>
      <c r="H786" s="15" t="s">
        <v>219</v>
      </c>
      <c r="K786" s="15" t="str">
        <f t="shared" si="54"/>
        <v/>
      </c>
      <c r="L786" s="15" t="str">
        <f t="shared" si="55"/>
        <v/>
      </c>
      <c r="M786" s="15" t="str">
        <f t="shared" si="56"/>
        <v/>
      </c>
    </row>
    <row r="787" spans="2:13">
      <c r="B787" s="15">
        <f>怪物技能辅助表!B226</f>
        <v>20227</v>
      </c>
      <c r="C787" s="15" t="s">
        <v>2575</v>
      </c>
      <c r="D787" s="15" t="s">
        <v>220</v>
      </c>
      <c r="E787" s="17" t="str">
        <f>怪物技能辅助表!J226</f>
        <v>0.693#2|2#0.15#2#5|4#0.25#6#4</v>
      </c>
      <c r="H787" s="15" t="s">
        <v>221</v>
      </c>
      <c r="K787" s="15" t="str">
        <f t="shared" si="54"/>
        <v/>
      </c>
      <c r="L787" s="15" t="str">
        <f t="shared" si="55"/>
        <v/>
      </c>
      <c r="M787" s="15" t="str">
        <f t="shared" si="56"/>
        <v/>
      </c>
    </row>
    <row r="788" spans="2:13">
      <c r="B788" s="15">
        <f>怪物技能辅助表!B227</f>
        <v>20230</v>
      </c>
      <c r="C788" s="15" t="s">
        <v>2615</v>
      </c>
      <c r="D788" s="15" t="s">
        <v>222</v>
      </c>
      <c r="E788" s="17" t="str">
        <f>怪物技能辅助表!J227</f>
        <v>2.08#1#2#0.25</v>
      </c>
      <c r="H788" s="15" t="s">
        <v>223</v>
      </c>
      <c r="K788" s="15" t="str">
        <f t="shared" si="54"/>
        <v/>
      </c>
      <c r="L788" s="15" t="str">
        <f t="shared" si="55"/>
        <v/>
      </c>
      <c r="M788" s="15" t="str">
        <f t="shared" si="56"/>
        <v/>
      </c>
    </row>
    <row r="789" spans="2:13">
      <c r="B789" s="15">
        <f>怪物技能辅助表!B228</f>
        <v>20233</v>
      </c>
      <c r="C789" s="15" t="s">
        <v>2575</v>
      </c>
      <c r="D789" s="15" t="s">
        <v>186</v>
      </c>
      <c r="E789" s="17" t="str">
        <f>怪物技能辅助表!J229</f>
        <v>0.693#2|0.45#2#2.5</v>
      </c>
      <c r="H789" s="15" t="s">
        <v>224</v>
      </c>
      <c r="K789" s="15" t="str">
        <f t="shared" si="54"/>
        <v/>
      </c>
      <c r="L789" s="15" t="str">
        <f t="shared" si="55"/>
        <v/>
      </c>
      <c r="M789" s="15" t="str">
        <f t="shared" si="56"/>
        <v/>
      </c>
    </row>
    <row r="790" spans="2:13">
      <c r="B790" s="15">
        <f>怪物技能辅助表!B229</f>
        <v>20236</v>
      </c>
      <c r="C790" s="15" t="s">
        <v>2596</v>
      </c>
      <c r="D790" s="15" t="s">
        <v>178</v>
      </c>
      <c r="E790" s="17" t="str">
        <f>怪物技能辅助表!J228</f>
        <v>1#0.15#2|1#0.15#5.5#4</v>
      </c>
      <c r="H790" s="15" t="s">
        <v>226</v>
      </c>
      <c r="K790" s="15" t="str">
        <f t="shared" si="54"/>
        <v/>
      </c>
      <c r="L790" s="15" t="str">
        <f t="shared" si="55"/>
        <v/>
      </c>
      <c r="M790" s="15" t="str">
        <f t="shared" si="56"/>
        <v/>
      </c>
    </row>
    <row r="791" spans="2:13">
      <c r="B791" s="15">
        <f>怪物技能辅助表!B230</f>
        <v>20239</v>
      </c>
      <c r="C791" s="15" t="s">
        <v>2575</v>
      </c>
      <c r="D791" s="15" t="s">
        <v>220</v>
      </c>
      <c r="E791" s="17" t="str">
        <f>怪物技能辅助表!J230</f>
        <v>0.693#2|1#0.1#2#5|3#0.3#6#4</v>
      </c>
      <c r="H791" s="15" t="s">
        <v>227</v>
      </c>
      <c r="K791" s="15" t="str">
        <f t="shared" si="54"/>
        <v/>
      </c>
      <c r="L791" s="15" t="str">
        <f t="shared" si="55"/>
        <v/>
      </c>
      <c r="M791" s="15" t="str">
        <f t="shared" si="56"/>
        <v/>
      </c>
    </row>
    <row r="792" spans="2:13">
      <c r="B792" s="15">
        <f>怪物技能辅助表!B231</f>
        <v>20242</v>
      </c>
      <c r="C792" s="15" t="s">
        <v>2606</v>
      </c>
      <c r="D792" s="15" t="s">
        <v>228</v>
      </c>
      <c r="E792" s="17" t="str">
        <f>怪物技能辅助表!J231</f>
        <v>1#0.06#7|1#0.2#6#2|4#0.25#6.5#2|2#0.25#6.5#2</v>
      </c>
      <c r="H792" s="15" t="s">
        <v>229</v>
      </c>
      <c r="K792" s="15" t="str">
        <f t="shared" si="54"/>
        <v/>
      </c>
      <c r="L792" s="15" t="str">
        <f t="shared" si="55"/>
        <v/>
      </c>
      <c r="M792" s="15" t="str">
        <f t="shared" si="56"/>
        <v/>
      </c>
    </row>
    <row r="793" spans="2:13">
      <c r="B793" s="15">
        <f>怪物技能辅助表!B232</f>
        <v>20245</v>
      </c>
      <c r="C793" s="15" t="s">
        <v>2615</v>
      </c>
      <c r="D793" s="15" t="s">
        <v>24</v>
      </c>
      <c r="E793" s="17" t="str">
        <f>怪物技能辅助表!J232</f>
        <v>2.08#1|1#4#3.5</v>
      </c>
      <c r="H793" s="15" t="s">
        <v>230</v>
      </c>
      <c r="K793" s="15" t="str">
        <f t="shared" si="54"/>
        <v/>
      </c>
      <c r="L793" s="15" t="str">
        <f t="shared" si="55"/>
        <v/>
      </c>
      <c r="M793" s="15" t="str">
        <f t="shared" si="56"/>
        <v/>
      </c>
    </row>
    <row r="794" spans="2:13">
      <c r="B794" s="15">
        <f>怪物技能辅助表!B233</f>
        <v>20248</v>
      </c>
      <c r="C794" s="15" t="s">
        <v>2575</v>
      </c>
      <c r="D794" s="15" t="s">
        <v>205</v>
      </c>
      <c r="E794" s="17" t="str">
        <f>怪物技能辅助表!J233</f>
        <v>0.693#1|3#0.1#1#5</v>
      </c>
      <c r="H794" s="15" t="s">
        <v>231</v>
      </c>
      <c r="K794" s="15" t="str">
        <f t="shared" si="54"/>
        <v/>
      </c>
      <c r="L794" s="15" t="str">
        <f t="shared" si="55"/>
        <v/>
      </c>
      <c r="M794" s="15" t="str">
        <f t="shared" si="56"/>
        <v/>
      </c>
    </row>
    <row r="795" spans="2:13">
      <c r="B795" s="15">
        <f>怪物技能辅助表!B234</f>
        <v>20251</v>
      </c>
      <c r="C795" s="15" t="s">
        <v>2631</v>
      </c>
      <c r="D795" s="15" t="s">
        <v>100</v>
      </c>
      <c r="E795" s="17" t="str">
        <f>怪物技能辅助表!J234</f>
        <v>2#4#0.693#2|1#0.3#6#2</v>
      </c>
      <c r="H795" s="15" t="s">
        <v>232</v>
      </c>
      <c r="K795" s="15" t="str">
        <f t="shared" si="54"/>
        <v/>
      </c>
      <c r="L795" s="15" t="str">
        <f t="shared" si="55"/>
        <v/>
      </c>
      <c r="M795" s="15" t="str">
        <f t="shared" si="56"/>
        <v/>
      </c>
    </row>
    <row r="796" spans="2:13">
      <c r="B796" s="15">
        <f>怪物技能辅助表!B235</f>
        <v>20254</v>
      </c>
      <c r="C796" s="15" t="s">
        <v>2607</v>
      </c>
      <c r="D796" s="15" t="s">
        <v>234</v>
      </c>
      <c r="E796" s="17" t="str">
        <f>怪物技能辅助表!J235</f>
        <v>0.693#2|1#0.15#6#4|1#0.3</v>
      </c>
      <c r="H796" s="15" t="s">
        <v>235</v>
      </c>
      <c r="K796" s="15" t="str">
        <f t="shared" si="54"/>
        <v/>
      </c>
      <c r="L796" s="15" t="str">
        <f t="shared" si="55"/>
        <v/>
      </c>
      <c r="M796" s="15" t="str">
        <f t="shared" si="56"/>
        <v/>
      </c>
    </row>
    <row r="797" spans="2:13">
      <c r="B797" s="15">
        <f>怪物技能辅助表!B236</f>
        <v>20257</v>
      </c>
      <c r="C797" s="15" t="s">
        <v>2622</v>
      </c>
      <c r="D797" s="15" t="s">
        <v>55</v>
      </c>
      <c r="E797" s="17" t="str">
        <f>怪物技能辅助表!J236</f>
        <v>2.08#1|1.5#1#3</v>
      </c>
      <c r="H797" s="15" t="s">
        <v>237</v>
      </c>
      <c r="K797" s="15" t="str">
        <f t="shared" si="54"/>
        <v/>
      </c>
      <c r="L797" s="15" t="str">
        <f t="shared" si="55"/>
        <v/>
      </c>
      <c r="M797" s="15" t="str">
        <f t="shared" si="56"/>
        <v/>
      </c>
    </row>
    <row r="798" spans="2:13">
      <c r="B798" s="15">
        <f>怪物技能辅助表!B237</f>
        <v>20260</v>
      </c>
      <c r="C798" s="15" t="s">
        <v>2575</v>
      </c>
      <c r="D798" s="15" t="s">
        <v>205</v>
      </c>
      <c r="E798" s="17" t="str">
        <f>怪物技能辅助表!J237</f>
        <v>0.693#1|1#0.1#2#4</v>
      </c>
      <c r="H798" s="15" t="s">
        <v>238</v>
      </c>
      <c r="K798" s="15" t="str">
        <f t="shared" si="54"/>
        <v/>
      </c>
      <c r="L798" s="15" t="str">
        <f t="shared" si="55"/>
        <v/>
      </c>
      <c r="M798" s="15" t="str">
        <f t="shared" si="56"/>
        <v/>
      </c>
    </row>
    <row r="799" spans="2:13">
      <c r="B799" s="15">
        <f>怪物技能辅助表!B238</f>
        <v>20263</v>
      </c>
      <c r="C799" s="15" t="s">
        <v>2575</v>
      </c>
      <c r="D799" s="15" t="s">
        <v>186</v>
      </c>
      <c r="E799" s="17" t="str">
        <f>怪物技能辅助表!J238</f>
        <v>0.693#2|0.4#1#2.5</v>
      </c>
      <c r="H799" s="15" t="s">
        <v>239</v>
      </c>
      <c r="K799" s="15" t="str">
        <f t="shared" si="54"/>
        <v/>
      </c>
      <c r="L799" s="15" t="str">
        <f t="shared" si="55"/>
        <v/>
      </c>
      <c r="M799" s="15" t="str">
        <f t="shared" si="56"/>
        <v/>
      </c>
    </row>
    <row r="800" spans="2:13">
      <c r="B800" s="15">
        <f>怪物技能辅助表!B239</f>
        <v>20266</v>
      </c>
      <c r="C800" s="15" t="s">
        <v>2615</v>
      </c>
      <c r="D800" s="15" t="s">
        <v>202</v>
      </c>
      <c r="E800" s="17" t="str">
        <f>怪物技能辅助表!J239</f>
        <v>1#3#1.04#1|3#0.2#6#4</v>
      </c>
      <c r="H800" s="15" t="s">
        <v>240</v>
      </c>
      <c r="K800" s="15" t="str">
        <f t="shared" si="54"/>
        <v/>
      </c>
      <c r="L800" s="15" t="str">
        <f t="shared" si="55"/>
        <v/>
      </c>
      <c r="M800" s="15" t="str">
        <f t="shared" si="56"/>
        <v/>
      </c>
    </row>
    <row r="801" spans="1:13">
      <c r="B801" s="15">
        <f>怪物技能辅助表!B240</f>
        <v>20269</v>
      </c>
      <c r="C801" s="15" t="s">
        <v>2575</v>
      </c>
      <c r="D801" s="15" t="s">
        <v>186</v>
      </c>
      <c r="E801" s="17" t="str">
        <f>怪物技能辅助表!J240</f>
        <v>0.693#2|0.2#1#4</v>
      </c>
      <c r="H801" s="15" t="s">
        <v>241</v>
      </c>
      <c r="K801" s="15" t="str">
        <f t="shared" si="54"/>
        <v/>
      </c>
      <c r="L801" s="15" t="str">
        <f t="shared" si="55"/>
        <v/>
      </c>
      <c r="M801" s="15" t="str">
        <f t="shared" si="56"/>
        <v/>
      </c>
    </row>
    <row r="802" spans="1:13">
      <c r="B802" s="15">
        <f>怪物技能辅助表!B241</f>
        <v>20272</v>
      </c>
      <c r="C802" s="15" t="s">
        <v>2615</v>
      </c>
      <c r="D802" s="15" t="s">
        <v>81</v>
      </c>
      <c r="E802" s="17" t="str">
        <f>怪物技能辅助表!J241</f>
        <v>2.08#2#0#0.2</v>
      </c>
      <c r="H802" s="15" t="s">
        <v>242</v>
      </c>
      <c r="K802" s="15" t="str">
        <f t="shared" si="54"/>
        <v/>
      </c>
      <c r="L802" s="15" t="str">
        <f t="shared" si="55"/>
        <v/>
      </c>
      <c r="M802" s="15" t="str">
        <f t="shared" si="56"/>
        <v/>
      </c>
    </row>
    <row r="803" spans="1:13">
      <c r="B803" s="15">
        <f>怪物技能辅助表!B242</f>
        <v>20275</v>
      </c>
      <c r="C803" s="15" t="s">
        <v>2608</v>
      </c>
      <c r="D803" s="15" t="s">
        <v>244</v>
      </c>
      <c r="E803" s="17" t="str">
        <f>怪物技能辅助表!J242</f>
        <v>2.08#2|4#0.3#6.5#2|9#15#6.5#1</v>
      </c>
      <c r="H803" s="15" t="s">
        <v>245</v>
      </c>
      <c r="K803" s="15" t="str">
        <f t="shared" si="54"/>
        <v/>
      </c>
      <c r="L803" s="15" t="str">
        <f t="shared" si="55"/>
        <v/>
      </c>
      <c r="M803" s="15" t="str">
        <f t="shared" si="56"/>
        <v/>
      </c>
    </row>
    <row r="804" spans="1:13">
      <c r="B804" s="15">
        <f>怪物技能辅助表!B243</f>
        <v>20278</v>
      </c>
      <c r="C804" s="15" t="s">
        <v>2607</v>
      </c>
      <c r="D804" s="15" t="s">
        <v>246</v>
      </c>
      <c r="E804" s="17" t="str">
        <f>怪物技能辅助表!J243</f>
        <v>0.693#2|1#1#6.5|1#0.2#6.5#0|1#0.25#6.5#2</v>
      </c>
      <c r="H804" s="15" t="s">
        <v>247</v>
      </c>
      <c r="K804" s="15" t="str">
        <f t="shared" si="54"/>
        <v/>
      </c>
      <c r="L804" s="15" t="str">
        <f t="shared" si="55"/>
        <v/>
      </c>
      <c r="M804" s="15" t="str">
        <f t="shared" si="56"/>
        <v/>
      </c>
    </row>
    <row r="805" spans="1:13">
      <c r="B805" s="15">
        <f>怪物技能辅助表!B244</f>
        <v>20281</v>
      </c>
      <c r="C805" s="15" t="s">
        <v>2615</v>
      </c>
      <c r="D805" s="15" t="s">
        <v>174</v>
      </c>
      <c r="E805" s="17" t="str">
        <f>怪物技能辅助表!J244</f>
        <v>2#3#0.693#2</v>
      </c>
      <c r="H805" s="15" t="s">
        <v>248</v>
      </c>
      <c r="K805" s="15" t="str">
        <f t="shared" si="54"/>
        <v/>
      </c>
      <c r="L805" s="15" t="str">
        <f t="shared" si="55"/>
        <v/>
      </c>
      <c r="M805" s="15" t="str">
        <f t="shared" si="56"/>
        <v/>
      </c>
    </row>
    <row r="806" spans="1:13" s="16" customFormat="1">
      <c r="A806" s="15"/>
      <c r="B806" s="15">
        <f>怪物技能辅助表!B245</f>
        <v>20284</v>
      </c>
      <c r="C806" s="16" t="s">
        <v>2632</v>
      </c>
      <c r="D806" s="16" t="s">
        <v>46</v>
      </c>
      <c r="E806" s="17" t="str">
        <f>怪物技能辅助表!J245</f>
        <v>2.08#2|1#0.45</v>
      </c>
      <c r="H806" s="16" t="s">
        <v>250</v>
      </c>
      <c r="K806" s="15" t="str">
        <f t="shared" si="54"/>
        <v/>
      </c>
      <c r="L806" s="15" t="str">
        <f t="shared" si="55"/>
        <v/>
      </c>
      <c r="M806" s="15" t="str">
        <f t="shared" si="56"/>
        <v/>
      </c>
    </row>
    <row r="807" spans="1:13">
      <c r="B807" s="15">
        <f>怪物技能辅助表!B246</f>
        <v>20135</v>
      </c>
      <c r="C807" s="15" t="s">
        <v>2615</v>
      </c>
      <c r="D807" s="15" t="s">
        <v>174</v>
      </c>
      <c r="E807" s="17" t="str">
        <f>怪物技能辅助表!J246</f>
        <v>3#3#1.095#1</v>
      </c>
      <c r="H807" s="15" t="s">
        <v>175</v>
      </c>
      <c r="K807" s="15" t="str">
        <f t="shared" si="54"/>
        <v/>
      </c>
      <c r="L807" s="15" t="str">
        <f t="shared" si="55"/>
        <v/>
      </c>
      <c r="M807" s="15" t="str">
        <f t="shared" si="56"/>
        <v/>
      </c>
    </row>
    <row r="808" spans="1:13">
      <c r="B808" s="15">
        <f>怪物技能辅助表!B247</f>
        <v>20138</v>
      </c>
      <c r="C808" s="15" t="s">
        <v>2615</v>
      </c>
      <c r="D808" s="15" t="s">
        <v>86</v>
      </c>
      <c r="E808" s="17" t="str">
        <f>怪物技能辅助表!J247</f>
        <v>3.2864#1|1#0.1#2#5</v>
      </c>
      <c r="H808" s="15" t="s">
        <v>176</v>
      </c>
      <c r="K808" s="15" t="str">
        <f t="shared" si="54"/>
        <v/>
      </c>
      <c r="L808" s="15" t="str">
        <f t="shared" si="55"/>
        <v/>
      </c>
      <c r="M808" s="15" t="str">
        <f t="shared" si="56"/>
        <v/>
      </c>
    </row>
    <row r="809" spans="1:13">
      <c r="B809" s="15">
        <f>怪物技能辅助表!B248</f>
        <v>20141</v>
      </c>
      <c r="C809" s="15" t="s">
        <v>2605</v>
      </c>
      <c r="D809" s="15" t="s">
        <v>178</v>
      </c>
      <c r="E809" s="17" t="str">
        <f>怪物技能辅助表!J248</f>
        <v>1#0.15#4|1#0.3#6#2</v>
      </c>
      <c r="H809" s="15" t="s">
        <v>179</v>
      </c>
      <c r="K809" s="15" t="str">
        <f t="shared" si="54"/>
        <v/>
      </c>
      <c r="L809" s="15" t="str">
        <f t="shared" si="55"/>
        <v/>
      </c>
      <c r="M809" s="15" t="str">
        <f t="shared" si="56"/>
        <v/>
      </c>
    </row>
    <row r="810" spans="1:13" s="16" customFormat="1">
      <c r="B810" s="16">
        <f>怪物技能辅助表!B249</f>
        <v>20144</v>
      </c>
      <c r="C810" s="16" t="s">
        <v>2615</v>
      </c>
      <c r="D810" s="16" t="s">
        <v>24</v>
      </c>
      <c r="E810" s="52" t="str">
        <f>怪物技能辅助表!J249</f>
        <v>3.2864#1|0.5#1#3</v>
      </c>
      <c r="H810" s="16" t="s">
        <v>180</v>
      </c>
      <c r="K810" s="15" t="str">
        <f t="shared" si="54"/>
        <v/>
      </c>
      <c r="L810" s="15" t="str">
        <f t="shared" si="55"/>
        <v/>
      </c>
      <c r="M810" s="15" t="str">
        <f t="shared" si="56"/>
        <v/>
      </c>
    </row>
    <row r="811" spans="1:13">
      <c r="B811" s="15">
        <f>怪物技能辅助表!B250</f>
        <v>20147</v>
      </c>
      <c r="C811" s="15" t="s">
        <v>2575</v>
      </c>
      <c r="D811" s="15" t="s">
        <v>162</v>
      </c>
      <c r="E811" s="17" t="str">
        <f>怪物技能辅助表!J250</f>
        <v>1.095#2|2#0.2#6#4</v>
      </c>
      <c r="H811" s="15" t="s">
        <v>181</v>
      </c>
      <c r="K811" s="15" t="str">
        <f t="shared" si="54"/>
        <v/>
      </c>
      <c r="L811" s="15" t="str">
        <f t="shared" si="55"/>
        <v/>
      </c>
      <c r="M811" s="15" t="str">
        <f t="shared" si="56"/>
        <v/>
      </c>
    </row>
    <row r="812" spans="1:13">
      <c r="B812" s="15">
        <f>怪物技能辅助表!B251</f>
        <v>20150</v>
      </c>
      <c r="C812" s="15" t="s">
        <v>2615</v>
      </c>
      <c r="D812" s="15" t="s">
        <v>86</v>
      </c>
      <c r="E812" s="17" t="str">
        <f>怪物技能辅助表!J251</f>
        <v>3.2864#1|2#0.15#2#4</v>
      </c>
      <c r="H812" s="15" t="s">
        <v>182</v>
      </c>
      <c r="K812" s="15" t="str">
        <f t="shared" si="54"/>
        <v/>
      </c>
      <c r="L812" s="15" t="str">
        <f t="shared" si="55"/>
        <v/>
      </c>
      <c r="M812" s="15" t="str">
        <f t="shared" si="56"/>
        <v/>
      </c>
    </row>
    <row r="813" spans="1:13">
      <c r="B813" s="15">
        <f>怪物技能辅助表!B252</f>
        <v>20153</v>
      </c>
      <c r="C813" s="15" t="s">
        <v>2615</v>
      </c>
      <c r="D813" s="15" t="s">
        <v>24</v>
      </c>
      <c r="E813" s="17" t="str">
        <f>怪物技能辅助表!J252</f>
        <v>3.2864#1|0.7#1#2</v>
      </c>
      <c r="H813" s="15" t="s">
        <v>183</v>
      </c>
      <c r="K813" s="15" t="str">
        <f t="shared" si="54"/>
        <v/>
      </c>
      <c r="L813" s="15" t="str">
        <f t="shared" si="55"/>
        <v/>
      </c>
      <c r="M813" s="15" t="str">
        <f t="shared" si="56"/>
        <v/>
      </c>
    </row>
    <row r="814" spans="1:13">
      <c r="B814" s="15">
        <f>怪物技能辅助表!B253</f>
        <v>20156</v>
      </c>
      <c r="C814" s="15" t="s">
        <v>2615</v>
      </c>
      <c r="D814" s="15" t="s">
        <v>184</v>
      </c>
      <c r="E814" s="17" t="str">
        <f>怪物技能辅助表!J253</f>
        <v>3.2864#1|3#0.3#6#4|3#0.12#1#4</v>
      </c>
      <c r="H814" s="15" t="s">
        <v>185</v>
      </c>
      <c r="K814" s="15" t="str">
        <f t="shared" si="54"/>
        <v/>
      </c>
      <c r="L814" s="15" t="str">
        <f t="shared" si="55"/>
        <v/>
      </c>
      <c r="M814" s="15" t="str">
        <f t="shared" si="56"/>
        <v/>
      </c>
    </row>
    <row r="815" spans="1:13">
      <c r="B815" s="15">
        <f>怪物技能辅助表!B254</f>
        <v>20159</v>
      </c>
      <c r="C815" s="15" t="s">
        <v>2575</v>
      </c>
      <c r="D815" s="15" t="s">
        <v>186</v>
      </c>
      <c r="E815" s="17" t="str">
        <f>怪物技能辅助表!J254</f>
        <v>1.095#2|0.8#1#2.5</v>
      </c>
      <c r="H815" s="15" t="s">
        <v>187</v>
      </c>
      <c r="K815" s="15" t="str">
        <f t="shared" si="54"/>
        <v/>
      </c>
      <c r="L815" s="15" t="str">
        <f t="shared" si="55"/>
        <v/>
      </c>
      <c r="M815" s="15" t="str">
        <f t="shared" si="56"/>
        <v/>
      </c>
    </row>
    <row r="816" spans="1:13">
      <c r="B816" s="15">
        <f>怪物技能辅助表!B255</f>
        <v>20162</v>
      </c>
      <c r="C816" s="15" t="s">
        <v>2615</v>
      </c>
      <c r="D816" s="15" t="s">
        <v>184</v>
      </c>
      <c r="E816" s="17" t="str">
        <f>怪物技能辅助表!J255</f>
        <v>3.2864#1|2#0.2#6#4|2#0.1#2#5</v>
      </c>
      <c r="H816" s="15" t="s">
        <v>188</v>
      </c>
      <c r="K816" s="15" t="str">
        <f t="shared" si="54"/>
        <v/>
      </c>
      <c r="L816" s="15" t="str">
        <f t="shared" si="55"/>
        <v/>
      </c>
      <c r="M816" s="15" t="str">
        <f t="shared" si="56"/>
        <v/>
      </c>
    </row>
    <row r="817" spans="2:13">
      <c r="B817" s="15">
        <f>怪物技能辅助表!B256</f>
        <v>20165</v>
      </c>
      <c r="C817" s="15" t="s">
        <v>2630</v>
      </c>
      <c r="D817" s="15" t="s">
        <v>35</v>
      </c>
      <c r="E817" s="17" t="str">
        <f>怪物技能辅助表!J256</f>
        <v>3.2864#1|1#3#6|6#0.08#6#1</v>
      </c>
      <c r="H817" s="15" t="s">
        <v>190</v>
      </c>
      <c r="K817" s="15" t="str">
        <f t="shared" si="54"/>
        <v/>
      </c>
      <c r="L817" s="15" t="str">
        <f t="shared" si="55"/>
        <v/>
      </c>
      <c r="M817" s="15" t="str">
        <f t="shared" si="56"/>
        <v/>
      </c>
    </row>
    <row r="818" spans="2:13">
      <c r="B818" s="15">
        <f>怪物技能辅助表!B257</f>
        <v>20168</v>
      </c>
      <c r="C818" s="15" t="s">
        <v>2580</v>
      </c>
      <c r="D818" s="15" t="s">
        <v>83</v>
      </c>
      <c r="E818" s="17" t="str">
        <f>怪物技能辅助表!J257</f>
        <v>3.286#1</v>
      </c>
      <c r="H818" s="15" t="s">
        <v>192</v>
      </c>
      <c r="K818" s="15" t="str">
        <f t="shared" si="54"/>
        <v/>
      </c>
      <c r="L818" s="15" t="str">
        <f t="shared" si="55"/>
        <v/>
      </c>
      <c r="M818" s="15" t="str">
        <f t="shared" si="56"/>
        <v/>
      </c>
    </row>
    <row r="819" spans="2:13">
      <c r="B819" s="15">
        <f>怪物技能辅助表!B258</f>
        <v>20171</v>
      </c>
      <c r="C819" s="15" t="s">
        <v>2575</v>
      </c>
      <c r="D819" s="15" t="s">
        <v>162</v>
      </c>
      <c r="E819" s="17" t="str">
        <f>怪物技能辅助表!J258</f>
        <v>1.095#2|4#0.3#5#4</v>
      </c>
      <c r="H819" s="15" t="s">
        <v>193</v>
      </c>
      <c r="K819" s="15" t="str">
        <f t="shared" si="54"/>
        <v/>
      </c>
      <c r="L819" s="15" t="str">
        <f t="shared" si="55"/>
        <v/>
      </c>
      <c r="M819" s="15" t="str">
        <f t="shared" si="56"/>
        <v/>
      </c>
    </row>
    <row r="820" spans="2:13">
      <c r="B820" s="15">
        <f>怪物技能辅助表!B259</f>
        <v>20174</v>
      </c>
      <c r="C820" s="15" t="s">
        <v>2631</v>
      </c>
      <c r="D820" s="15" t="s">
        <v>195</v>
      </c>
      <c r="E820" s="17" t="str">
        <f>怪物技能辅助表!J259</f>
        <v>3.2864#1|2#0.2#6#4|4#0.3#4.5#2</v>
      </c>
      <c r="H820" s="15" t="s">
        <v>196</v>
      </c>
      <c r="K820" s="15" t="str">
        <f t="shared" si="54"/>
        <v/>
      </c>
      <c r="L820" s="15" t="str">
        <f t="shared" si="55"/>
        <v/>
      </c>
      <c r="M820" s="15" t="str">
        <f t="shared" si="56"/>
        <v/>
      </c>
    </row>
    <row r="821" spans="2:13">
      <c r="B821" s="15">
        <f>怪物技能辅助表!B260</f>
        <v>20177</v>
      </c>
      <c r="C821" s="15" t="s">
        <v>2615</v>
      </c>
      <c r="D821" s="15" t="s">
        <v>86</v>
      </c>
      <c r="E821" s="17" t="str">
        <f>怪物技能辅助表!J260</f>
        <v>3.2864#1|3#0.2#1#3</v>
      </c>
      <c r="H821" s="15" t="s">
        <v>197</v>
      </c>
      <c r="K821" s="15" t="str">
        <f t="shared" ref="K821:K884" si="57">IF(AND(ISBLANK(C821)=ISBLANK(D821),ISBLANK(D821)=ISBLANK(E821),ISBLANK(E821)=ISBLANK(C821)),"",FALSE)</f>
        <v/>
      </c>
      <c r="L821" s="15" t="str">
        <f t="shared" ref="L821:L884" si="58">IF((LEN(C821)-LEN(SUBSTITUTE(C821,"|","")))=(LEN(D821)-LEN(SUBSTITUTE(D821,"|",""))),"",FALSE)</f>
        <v/>
      </c>
      <c r="M821" s="15" t="str">
        <f t="shared" ref="M821:M884" si="59">IF((LEN(D821)-LEN(SUBSTITUTE(SUBSTITUTE(D821,"|",""),"#","")))=(LEN(E821)-LEN(SUBSTITUTE(E821,"|",""))),"",FALSE)</f>
        <v/>
      </c>
    </row>
    <row r="822" spans="2:13">
      <c r="B822" s="15">
        <f>怪物技能辅助表!B261</f>
        <v>20180</v>
      </c>
      <c r="C822" s="15" t="s">
        <v>2615</v>
      </c>
      <c r="D822" s="15" t="s">
        <v>24</v>
      </c>
      <c r="E822" s="17" t="str">
        <f>怪物技能辅助表!J262</f>
        <v>3.2864#1|1#1#3</v>
      </c>
      <c r="H822" s="15" t="s">
        <v>198</v>
      </c>
      <c r="K822" s="15" t="str">
        <f t="shared" si="57"/>
        <v/>
      </c>
      <c r="L822" s="15" t="str">
        <f t="shared" si="58"/>
        <v/>
      </c>
      <c r="M822" s="15" t="str">
        <f t="shared" si="59"/>
        <v/>
      </c>
    </row>
    <row r="823" spans="2:13">
      <c r="B823" s="15">
        <f>怪物技能辅助表!B262</f>
        <v>20183</v>
      </c>
      <c r="C823" s="15" t="s">
        <v>2606</v>
      </c>
      <c r="D823" s="15" t="s">
        <v>200</v>
      </c>
      <c r="E823" s="17" t="str">
        <f>怪物技能辅助表!J261</f>
        <v>1#0.15#4|2#0.4#4#2</v>
      </c>
      <c r="H823" s="15" t="s">
        <v>201</v>
      </c>
      <c r="K823" s="15" t="str">
        <f t="shared" si="57"/>
        <v/>
      </c>
      <c r="L823" s="15" t="str">
        <f t="shared" si="58"/>
        <v/>
      </c>
      <c r="M823" s="15" t="str">
        <f t="shared" si="59"/>
        <v/>
      </c>
    </row>
    <row r="824" spans="2:13">
      <c r="B824" s="15">
        <f>怪物技能辅助表!B263</f>
        <v>20186</v>
      </c>
      <c r="C824" s="15" t="s">
        <v>2615</v>
      </c>
      <c r="D824" s="15" t="s">
        <v>202</v>
      </c>
      <c r="E824" s="17" t="str">
        <f>怪物技能辅助表!J263</f>
        <v>2#4#1.095#2|2#0.2#8#4</v>
      </c>
      <c r="H824" s="15" t="s">
        <v>203</v>
      </c>
      <c r="K824" s="15" t="str">
        <f t="shared" si="57"/>
        <v/>
      </c>
      <c r="L824" s="15" t="str">
        <f t="shared" si="58"/>
        <v/>
      </c>
      <c r="M824" s="15" t="str">
        <f t="shared" si="59"/>
        <v/>
      </c>
    </row>
    <row r="825" spans="2:13">
      <c r="B825" s="15">
        <f>怪物技能辅助表!B264</f>
        <v>20189</v>
      </c>
      <c r="C825" s="15" t="s">
        <v>2575</v>
      </c>
      <c r="D825" s="15" t="s">
        <v>166</v>
      </c>
      <c r="E825" s="17" t="str">
        <f>怪物技能辅助表!J264</f>
        <v>1.095#2</v>
      </c>
      <c r="H825" s="15" t="s">
        <v>204</v>
      </c>
      <c r="K825" s="15" t="str">
        <f t="shared" si="57"/>
        <v/>
      </c>
      <c r="L825" s="15" t="str">
        <f t="shared" si="58"/>
        <v/>
      </c>
      <c r="M825" s="15" t="str">
        <f t="shared" si="59"/>
        <v/>
      </c>
    </row>
    <row r="826" spans="2:13">
      <c r="B826" s="15">
        <f>怪物技能辅助表!B265</f>
        <v>20192</v>
      </c>
      <c r="C826" s="15" t="s">
        <v>2575</v>
      </c>
      <c r="D826" s="15" t="s">
        <v>205</v>
      </c>
      <c r="E826" s="17" t="str">
        <f>怪物技能辅助表!J265</f>
        <v>1.095#2|1#0.15#2#4</v>
      </c>
      <c r="H826" s="15" t="s">
        <v>206</v>
      </c>
      <c r="K826" s="15" t="str">
        <f t="shared" si="57"/>
        <v/>
      </c>
      <c r="L826" s="15" t="str">
        <f t="shared" si="58"/>
        <v/>
      </c>
      <c r="M826" s="15" t="str">
        <f t="shared" si="59"/>
        <v/>
      </c>
    </row>
    <row r="827" spans="2:13">
      <c r="B827" s="15">
        <f>怪物技能辅助表!B266</f>
        <v>20195</v>
      </c>
      <c r="C827" s="15" t="s">
        <v>2575</v>
      </c>
      <c r="D827" s="15" t="s">
        <v>162</v>
      </c>
      <c r="E827" s="17" t="str">
        <f>怪物技能辅助表!J266</f>
        <v>1.095#2|3#0.2#6#4</v>
      </c>
      <c r="H827" s="15" t="s">
        <v>207</v>
      </c>
      <c r="K827" s="15" t="str">
        <f t="shared" si="57"/>
        <v/>
      </c>
      <c r="L827" s="15" t="str">
        <f t="shared" si="58"/>
        <v/>
      </c>
      <c r="M827" s="15" t="str">
        <f t="shared" si="59"/>
        <v/>
      </c>
    </row>
    <row r="828" spans="2:13">
      <c r="B828" s="15">
        <f>怪物技能辅助表!B267</f>
        <v>20198</v>
      </c>
      <c r="C828" s="15" t="s">
        <v>2592</v>
      </c>
      <c r="D828" s="15" t="s">
        <v>208</v>
      </c>
      <c r="E828" s="17" t="str">
        <f>怪物技能辅助表!J267</f>
        <v>1#0.3|1#0.2#6#2</v>
      </c>
      <c r="H828" s="15" t="s">
        <v>209</v>
      </c>
      <c r="K828" s="15" t="str">
        <f t="shared" si="57"/>
        <v/>
      </c>
      <c r="L828" s="15" t="str">
        <f t="shared" si="58"/>
        <v/>
      </c>
      <c r="M828" s="15" t="str">
        <f t="shared" si="59"/>
        <v/>
      </c>
    </row>
    <row r="829" spans="2:13">
      <c r="B829" s="15">
        <f>怪物技能辅助表!B268</f>
        <v>20201</v>
      </c>
      <c r="C829" s="15" t="s">
        <v>2615</v>
      </c>
      <c r="D829" s="15" t="s">
        <v>93</v>
      </c>
      <c r="E829" s="17" t="str">
        <f>怪物技能辅助表!J268</f>
        <v>3.2864#2|1#0.3#6#4</v>
      </c>
      <c r="H829" s="15" t="s">
        <v>210</v>
      </c>
      <c r="K829" s="15" t="str">
        <f t="shared" si="57"/>
        <v/>
      </c>
      <c r="L829" s="15" t="str">
        <f t="shared" si="58"/>
        <v/>
      </c>
      <c r="M829" s="15" t="str">
        <f t="shared" si="59"/>
        <v/>
      </c>
    </row>
    <row r="830" spans="2:13">
      <c r="B830" s="15">
        <f>怪物技能辅助表!B269</f>
        <v>20204</v>
      </c>
      <c r="C830" s="15" t="s">
        <v>2575</v>
      </c>
      <c r="D830" s="15" t="s">
        <v>205</v>
      </c>
      <c r="E830" s="17" t="str">
        <f>怪物技能辅助表!J269</f>
        <v>1.095#2|1#0.12#2#4</v>
      </c>
      <c r="H830" s="15" t="s">
        <v>211</v>
      </c>
      <c r="K830" s="15" t="str">
        <f t="shared" si="57"/>
        <v/>
      </c>
      <c r="L830" s="15" t="str">
        <f t="shared" si="58"/>
        <v/>
      </c>
      <c r="M830" s="15" t="str">
        <f t="shared" si="59"/>
        <v/>
      </c>
    </row>
    <row r="831" spans="2:13">
      <c r="B831" s="15">
        <f>怪物技能辅助表!B270</f>
        <v>20207</v>
      </c>
      <c r="C831" s="15" t="s">
        <v>2575</v>
      </c>
      <c r="D831" s="15" t="s">
        <v>186</v>
      </c>
      <c r="E831" s="17" t="str">
        <f>怪物技能辅助表!J270</f>
        <v>1.095#2|0.35#2#2</v>
      </c>
      <c r="H831" s="15" t="s">
        <v>212</v>
      </c>
      <c r="K831" s="15" t="str">
        <f t="shared" si="57"/>
        <v/>
      </c>
      <c r="L831" s="15" t="str">
        <f t="shared" si="58"/>
        <v/>
      </c>
      <c r="M831" s="15" t="str">
        <f t="shared" si="59"/>
        <v/>
      </c>
    </row>
    <row r="832" spans="2:13">
      <c r="B832" s="15">
        <f>怪物技能辅助表!B271</f>
        <v>20210</v>
      </c>
      <c r="C832" s="15" t="s">
        <v>2631</v>
      </c>
      <c r="D832" s="15" t="s">
        <v>213</v>
      </c>
      <c r="E832" s="17" t="str">
        <f>怪物技能辅助表!J271</f>
        <v>3.2864#1|3#0.1#1#5|4#0.1#3#2</v>
      </c>
      <c r="H832" s="15" t="s">
        <v>214</v>
      </c>
      <c r="K832" s="15" t="str">
        <f t="shared" si="57"/>
        <v/>
      </c>
      <c r="L832" s="15" t="str">
        <f t="shared" si="58"/>
        <v/>
      </c>
      <c r="M832" s="15" t="str">
        <f t="shared" si="59"/>
        <v/>
      </c>
    </row>
    <row r="833" spans="2:13">
      <c r="B833" s="15">
        <f>怪物技能辅助表!B272</f>
        <v>20213</v>
      </c>
      <c r="C833" s="15" t="s">
        <v>2578</v>
      </c>
      <c r="D833" s="15" t="s">
        <v>83</v>
      </c>
      <c r="E833" s="17" t="str">
        <f>怪物技能辅助表!J272</f>
        <v>3.286#1</v>
      </c>
      <c r="H833" s="15" t="s">
        <v>215</v>
      </c>
      <c r="K833" s="15" t="str">
        <f t="shared" si="57"/>
        <v/>
      </c>
      <c r="L833" s="15" t="str">
        <f t="shared" si="58"/>
        <v/>
      </c>
      <c r="M833" s="15" t="str">
        <f t="shared" si="59"/>
        <v/>
      </c>
    </row>
    <row r="834" spans="2:13">
      <c r="B834" s="15">
        <f>怪物技能辅助表!B273</f>
        <v>20216</v>
      </c>
      <c r="C834" s="15" t="s">
        <v>2615</v>
      </c>
      <c r="D834" s="15" t="s">
        <v>81</v>
      </c>
      <c r="E834" s="17" t="str">
        <f>怪物技能辅助表!J273</f>
        <v>3.2864#1#2#0.2</v>
      </c>
      <c r="H834" s="15" t="s">
        <v>216</v>
      </c>
      <c r="K834" s="15" t="str">
        <f t="shared" si="57"/>
        <v/>
      </c>
      <c r="L834" s="15" t="str">
        <f t="shared" si="58"/>
        <v/>
      </c>
      <c r="M834" s="15" t="str">
        <f t="shared" si="59"/>
        <v/>
      </c>
    </row>
    <row r="835" spans="2:13">
      <c r="B835" s="15">
        <f>怪物技能辅助表!B274</f>
        <v>20219</v>
      </c>
      <c r="C835" s="15" t="s">
        <v>2631</v>
      </c>
      <c r="D835" s="15" t="s">
        <v>100</v>
      </c>
      <c r="E835" s="17" t="str">
        <f>怪物技能辅助表!J274</f>
        <v>3#3#1.095#1|1#0.15#6#2</v>
      </c>
      <c r="H835" s="15" t="s">
        <v>217</v>
      </c>
      <c r="K835" s="15" t="str">
        <f t="shared" si="57"/>
        <v/>
      </c>
      <c r="L835" s="15" t="str">
        <f t="shared" si="58"/>
        <v/>
      </c>
      <c r="M835" s="15" t="str">
        <f t="shared" si="59"/>
        <v/>
      </c>
    </row>
    <row r="836" spans="2:13">
      <c r="B836" s="15">
        <f>怪物技能辅助表!B275</f>
        <v>20222</v>
      </c>
      <c r="C836" s="15" t="s">
        <v>2575</v>
      </c>
      <c r="D836" s="15" t="s">
        <v>186</v>
      </c>
      <c r="E836" s="17" t="str">
        <f>怪物技能辅助表!J275</f>
        <v>1.095#1|1#3#10</v>
      </c>
      <c r="H836" s="15" t="s">
        <v>218</v>
      </c>
      <c r="K836" s="15" t="str">
        <f t="shared" si="57"/>
        <v/>
      </c>
      <c r="L836" s="15" t="str">
        <f t="shared" si="58"/>
        <v/>
      </c>
      <c r="M836" s="15" t="str">
        <f t="shared" si="59"/>
        <v/>
      </c>
    </row>
    <row r="837" spans="2:13">
      <c r="B837" s="15">
        <f>怪物技能辅助表!B276</f>
        <v>20225</v>
      </c>
      <c r="C837" s="15" t="s">
        <v>2615</v>
      </c>
      <c r="D837" s="15" t="s">
        <v>24</v>
      </c>
      <c r="E837" s="17" t="str">
        <f>怪物技能辅助表!J276</f>
        <v>3.2864#1|0.65#2#3</v>
      </c>
      <c r="H837" s="15" t="s">
        <v>219</v>
      </c>
      <c r="K837" s="15" t="str">
        <f t="shared" si="57"/>
        <v/>
      </c>
      <c r="L837" s="15" t="str">
        <f t="shared" si="58"/>
        <v/>
      </c>
      <c r="M837" s="15" t="str">
        <f t="shared" si="59"/>
        <v/>
      </c>
    </row>
    <row r="838" spans="2:13">
      <c r="B838" s="15">
        <f>怪物技能辅助表!B277</f>
        <v>20228</v>
      </c>
      <c r="C838" s="15" t="s">
        <v>2575</v>
      </c>
      <c r="D838" s="15" t="s">
        <v>220</v>
      </c>
      <c r="E838" s="17" t="str">
        <f>怪物技能辅助表!J277</f>
        <v>1.095#2|2#0.15#2#5|4#0.25#6#4</v>
      </c>
      <c r="H838" s="15" t="s">
        <v>221</v>
      </c>
      <c r="K838" s="15" t="str">
        <f t="shared" si="57"/>
        <v/>
      </c>
      <c r="L838" s="15" t="str">
        <f t="shared" si="58"/>
        <v/>
      </c>
      <c r="M838" s="15" t="str">
        <f t="shared" si="59"/>
        <v/>
      </c>
    </row>
    <row r="839" spans="2:13">
      <c r="B839" s="15">
        <f>怪物技能辅助表!B278</f>
        <v>20231</v>
      </c>
      <c r="C839" s="15" t="s">
        <v>2615</v>
      </c>
      <c r="D839" s="15" t="s">
        <v>222</v>
      </c>
      <c r="E839" s="17" t="str">
        <f>怪物技能辅助表!J278</f>
        <v>3.2864#1#2#0.25</v>
      </c>
      <c r="H839" s="15" t="s">
        <v>223</v>
      </c>
      <c r="K839" s="15" t="str">
        <f t="shared" si="57"/>
        <v/>
      </c>
      <c r="L839" s="15" t="str">
        <f t="shared" si="58"/>
        <v/>
      </c>
      <c r="M839" s="15" t="str">
        <f t="shared" si="59"/>
        <v/>
      </c>
    </row>
    <row r="840" spans="2:13">
      <c r="B840" s="15">
        <f>怪物技能辅助表!B279</f>
        <v>20234</v>
      </c>
      <c r="C840" s="15" t="s">
        <v>2575</v>
      </c>
      <c r="D840" s="15" t="s">
        <v>186</v>
      </c>
      <c r="E840" s="17" t="str">
        <f>怪物技能辅助表!J280</f>
        <v>1.095#2|0.45#2#2.5</v>
      </c>
      <c r="H840" s="15" t="s">
        <v>224</v>
      </c>
      <c r="K840" s="15" t="str">
        <f t="shared" si="57"/>
        <v/>
      </c>
      <c r="L840" s="15" t="str">
        <f t="shared" si="58"/>
        <v/>
      </c>
      <c r="M840" s="15" t="str">
        <f t="shared" si="59"/>
        <v/>
      </c>
    </row>
    <row r="841" spans="2:13">
      <c r="B841" s="15">
        <f>怪物技能辅助表!B280</f>
        <v>20237</v>
      </c>
      <c r="C841" s="15" t="s">
        <v>2596</v>
      </c>
      <c r="D841" s="15" t="s">
        <v>178</v>
      </c>
      <c r="E841" s="17" t="str">
        <f>怪物技能辅助表!J279</f>
        <v>1#0.15#2|1#0.15#5.5#4</v>
      </c>
      <c r="H841" s="15" t="s">
        <v>226</v>
      </c>
      <c r="K841" s="15" t="str">
        <f t="shared" si="57"/>
        <v/>
      </c>
      <c r="L841" s="15" t="str">
        <f t="shared" si="58"/>
        <v/>
      </c>
      <c r="M841" s="15" t="str">
        <f t="shared" si="59"/>
        <v/>
      </c>
    </row>
    <row r="842" spans="2:13">
      <c r="B842" s="15">
        <f>怪物技能辅助表!B281</f>
        <v>20240</v>
      </c>
      <c r="C842" s="15" t="s">
        <v>2575</v>
      </c>
      <c r="D842" s="15" t="s">
        <v>220</v>
      </c>
      <c r="E842" s="17" t="str">
        <f>怪物技能辅助表!J281</f>
        <v>1.095#2|1#0.1#2#5|3#0.3#6#4</v>
      </c>
      <c r="H842" s="15" t="s">
        <v>227</v>
      </c>
      <c r="K842" s="15" t="str">
        <f t="shared" si="57"/>
        <v/>
      </c>
      <c r="L842" s="15" t="str">
        <f t="shared" si="58"/>
        <v/>
      </c>
      <c r="M842" s="15" t="str">
        <f t="shared" si="59"/>
        <v/>
      </c>
    </row>
    <row r="843" spans="2:13">
      <c r="B843" s="15">
        <f>怪物技能辅助表!B282</f>
        <v>20243</v>
      </c>
      <c r="C843" s="15" t="s">
        <v>2606</v>
      </c>
      <c r="D843" s="15" t="s">
        <v>228</v>
      </c>
      <c r="E843" s="17" t="str">
        <f>怪物技能辅助表!J282</f>
        <v>1#0.06#7|1#0.2#6#2|4#0.25#6.5#2|2#0.25#6.5#2</v>
      </c>
      <c r="H843" s="15" t="s">
        <v>229</v>
      </c>
      <c r="K843" s="15" t="str">
        <f t="shared" si="57"/>
        <v/>
      </c>
      <c r="L843" s="15" t="str">
        <f t="shared" si="58"/>
        <v/>
      </c>
      <c r="M843" s="15" t="str">
        <f t="shared" si="59"/>
        <v/>
      </c>
    </row>
    <row r="844" spans="2:13">
      <c r="B844" s="15">
        <f>怪物技能辅助表!B283</f>
        <v>20246</v>
      </c>
      <c r="C844" s="15" t="s">
        <v>2615</v>
      </c>
      <c r="D844" s="15" t="s">
        <v>24</v>
      </c>
      <c r="E844" s="17" t="str">
        <f>怪物技能辅助表!J283</f>
        <v>3.2864#1|1#4#3.5</v>
      </c>
      <c r="H844" s="15" t="s">
        <v>230</v>
      </c>
      <c r="K844" s="15" t="str">
        <f t="shared" si="57"/>
        <v/>
      </c>
      <c r="L844" s="15" t="str">
        <f t="shared" si="58"/>
        <v/>
      </c>
      <c r="M844" s="15" t="str">
        <f t="shared" si="59"/>
        <v/>
      </c>
    </row>
    <row r="845" spans="2:13">
      <c r="B845" s="15">
        <f>怪物技能辅助表!B284</f>
        <v>20249</v>
      </c>
      <c r="C845" s="15" t="s">
        <v>2575</v>
      </c>
      <c r="D845" s="15" t="s">
        <v>205</v>
      </c>
      <c r="E845" s="17" t="str">
        <f>怪物技能辅助表!J284</f>
        <v>1.095#1|3#0.1#1#5</v>
      </c>
      <c r="H845" s="15" t="s">
        <v>231</v>
      </c>
      <c r="K845" s="15" t="str">
        <f t="shared" si="57"/>
        <v/>
      </c>
      <c r="L845" s="15" t="str">
        <f t="shared" si="58"/>
        <v/>
      </c>
      <c r="M845" s="15" t="str">
        <f t="shared" si="59"/>
        <v/>
      </c>
    </row>
    <row r="846" spans="2:13">
      <c r="B846" s="15">
        <f>怪物技能辅助表!B285</f>
        <v>20252</v>
      </c>
      <c r="C846" s="15" t="s">
        <v>2631</v>
      </c>
      <c r="D846" s="15" t="s">
        <v>100</v>
      </c>
      <c r="E846" s="17" t="str">
        <f>怪物技能辅助表!J285</f>
        <v>2#4#1.095#2|1#0.3#6#2</v>
      </c>
      <c r="H846" s="15" t="s">
        <v>232</v>
      </c>
      <c r="K846" s="15" t="str">
        <f t="shared" si="57"/>
        <v/>
      </c>
      <c r="L846" s="15" t="str">
        <f t="shared" si="58"/>
        <v/>
      </c>
      <c r="M846" s="15" t="str">
        <f t="shared" si="59"/>
        <v/>
      </c>
    </row>
    <row r="847" spans="2:13">
      <c r="B847" s="15">
        <f>怪物技能辅助表!B286</f>
        <v>20255</v>
      </c>
      <c r="C847" s="15" t="s">
        <v>2607</v>
      </c>
      <c r="D847" s="15" t="s">
        <v>234</v>
      </c>
      <c r="E847" s="17" t="str">
        <f>怪物技能辅助表!J286</f>
        <v>1.095#2|1#0.15#6#4|1#0.3</v>
      </c>
      <c r="H847" s="15" t="s">
        <v>235</v>
      </c>
      <c r="K847" s="15" t="str">
        <f t="shared" si="57"/>
        <v/>
      </c>
      <c r="L847" s="15" t="str">
        <f t="shared" si="58"/>
        <v/>
      </c>
      <c r="M847" s="15" t="str">
        <f t="shared" si="59"/>
        <v/>
      </c>
    </row>
    <row r="848" spans="2:13">
      <c r="B848" s="15">
        <f>怪物技能辅助表!B287</f>
        <v>20258</v>
      </c>
      <c r="C848" s="15" t="s">
        <v>2622</v>
      </c>
      <c r="D848" s="15" t="s">
        <v>55</v>
      </c>
      <c r="E848" s="17" t="str">
        <f>怪物技能辅助表!J287</f>
        <v>3.2864#1|1.5#1#3</v>
      </c>
      <c r="H848" s="15" t="s">
        <v>237</v>
      </c>
      <c r="K848" s="15" t="str">
        <f t="shared" si="57"/>
        <v/>
      </c>
      <c r="L848" s="15" t="str">
        <f t="shared" si="58"/>
        <v/>
      </c>
      <c r="M848" s="15" t="str">
        <f t="shared" si="59"/>
        <v/>
      </c>
    </row>
    <row r="849" spans="2:13">
      <c r="B849" s="15">
        <f>怪物技能辅助表!B288</f>
        <v>20261</v>
      </c>
      <c r="C849" s="15" t="s">
        <v>2575</v>
      </c>
      <c r="D849" s="15" t="s">
        <v>205</v>
      </c>
      <c r="E849" s="17" t="str">
        <f>怪物技能辅助表!J288</f>
        <v>1.095#1|1#0.1#2#4</v>
      </c>
      <c r="H849" s="15" t="s">
        <v>238</v>
      </c>
      <c r="K849" s="15" t="str">
        <f t="shared" si="57"/>
        <v/>
      </c>
      <c r="L849" s="15" t="str">
        <f t="shared" si="58"/>
        <v/>
      </c>
      <c r="M849" s="15" t="str">
        <f t="shared" si="59"/>
        <v/>
      </c>
    </row>
    <row r="850" spans="2:13">
      <c r="B850" s="15">
        <f>怪物技能辅助表!B289</f>
        <v>20264</v>
      </c>
      <c r="C850" s="15" t="s">
        <v>2575</v>
      </c>
      <c r="D850" s="15" t="s">
        <v>186</v>
      </c>
      <c r="E850" s="17" t="str">
        <f>怪物技能辅助表!J289</f>
        <v>1.095#2|0.4#1#2.5</v>
      </c>
      <c r="H850" s="15" t="s">
        <v>239</v>
      </c>
      <c r="K850" s="15" t="str">
        <f t="shared" si="57"/>
        <v/>
      </c>
      <c r="L850" s="15" t="str">
        <f t="shared" si="58"/>
        <v/>
      </c>
      <c r="M850" s="15" t="str">
        <f t="shared" si="59"/>
        <v/>
      </c>
    </row>
    <row r="851" spans="2:13">
      <c r="B851" s="15">
        <f>怪物技能辅助表!B290</f>
        <v>20267</v>
      </c>
      <c r="C851" s="15" t="s">
        <v>2615</v>
      </c>
      <c r="D851" s="15" t="s">
        <v>202</v>
      </c>
      <c r="E851" s="17" t="str">
        <f>怪物技能辅助表!J290</f>
        <v>1#3#1.643#1|3#0.2#6#4</v>
      </c>
      <c r="H851" s="15" t="s">
        <v>240</v>
      </c>
      <c r="K851" s="15" t="str">
        <f t="shared" si="57"/>
        <v/>
      </c>
      <c r="L851" s="15" t="str">
        <f t="shared" si="58"/>
        <v/>
      </c>
      <c r="M851" s="15" t="str">
        <f t="shared" si="59"/>
        <v/>
      </c>
    </row>
    <row r="852" spans="2:13">
      <c r="B852" s="15">
        <f>怪物技能辅助表!B291</f>
        <v>20270</v>
      </c>
      <c r="C852" s="15" t="s">
        <v>2575</v>
      </c>
      <c r="D852" s="15" t="s">
        <v>186</v>
      </c>
      <c r="E852" s="17" t="str">
        <f>怪物技能辅助表!J291</f>
        <v>1.095#2|0.2#1#4</v>
      </c>
      <c r="H852" s="15" t="s">
        <v>241</v>
      </c>
      <c r="K852" s="15" t="str">
        <f t="shared" si="57"/>
        <v/>
      </c>
      <c r="L852" s="15" t="str">
        <f t="shared" si="58"/>
        <v/>
      </c>
      <c r="M852" s="15" t="str">
        <f t="shared" si="59"/>
        <v/>
      </c>
    </row>
    <row r="853" spans="2:13">
      <c r="B853" s="15">
        <f>怪物技能辅助表!B292</f>
        <v>20273</v>
      </c>
      <c r="C853" s="15" t="s">
        <v>2615</v>
      </c>
      <c r="D853" s="15" t="s">
        <v>81</v>
      </c>
      <c r="E853" s="17" t="str">
        <f>怪物技能辅助表!J292</f>
        <v>3.2864#2#0#0.2</v>
      </c>
      <c r="H853" s="15" t="s">
        <v>242</v>
      </c>
      <c r="K853" s="15" t="str">
        <f t="shared" si="57"/>
        <v/>
      </c>
      <c r="L853" s="15" t="str">
        <f t="shared" si="58"/>
        <v/>
      </c>
      <c r="M853" s="15" t="str">
        <f t="shared" si="59"/>
        <v/>
      </c>
    </row>
    <row r="854" spans="2:13">
      <c r="B854" s="15">
        <f>怪物技能辅助表!B293</f>
        <v>20276</v>
      </c>
      <c r="C854" s="15" t="s">
        <v>2608</v>
      </c>
      <c r="D854" s="15" t="s">
        <v>244</v>
      </c>
      <c r="E854" s="17" t="str">
        <f>怪物技能辅助表!J293</f>
        <v>3.286#2|4#0.3#6.5#2|9#15#6.5#1</v>
      </c>
      <c r="H854" s="15" t="s">
        <v>245</v>
      </c>
      <c r="K854" s="15" t="str">
        <f t="shared" si="57"/>
        <v/>
      </c>
      <c r="L854" s="15" t="str">
        <f t="shared" si="58"/>
        <v/>
      </c>
      <c r="M854" s="15" t="str">
        <f t="shared" si="59"/>
        <v/>
      </c>
    </row>
    <row r="855" spans="2:13">
      <c r="B855" s="15">
        <f>怪物技能辅助表!B294</f>
        <v>20279</v>
      </c>
      <c r="C855" s="15" t="s">
        <v>2607</v>
      </c>
      <c r="D855" s="15" t="s">
        <v>246</v>
      </c>
      <c r="E855" s="17" t="str">
        <f>怪物技能辅助表!J294</f>
        <v>1.095#2|1#1#6.5|1#0.2#6.5#0|1#0.25#6.5#2</v>
      </c>
      <c r="H855" s="15" t="s">
        <v>247</v>
      </c>
      <c r="K855" s="15" t="str">
        <f t="shared" si="57"/>
        <v/>
      </c>
      <c r="L855" s="15" t="str">
        <f t="shared" si="58"/>
        <v/>
      </c>
      <c r="M855" s="15" t="str">
        <f t="shared" si="59"/>
        <v/>
      </c>
    </row>
    <row r="856" spans="2:13">
      <c r="B856" s="15">
        <f>怪物技能辅助表!B295</f>
        <v>20282</v>
      </c>
      <c r="C856" s="15" t="s">
        <v>2615</v>
      </c>
      <c r="D856" s="15" t="s">
        <v>174</v>
      </c>
      <c r="E856" s="17" t="str">
        <f>怪物技能辅助表!J295</f>
        <v>2#3#1.095#2</v>
      </c>
      <c r="H856" s="15" t="s">
        <v>248</v>
      </c>
      <c r="K856" s="15" t="str">
        <f t="shared" si="57"/>
        <v/>
      </c>
      <c r="L856" s="15" t="str">
        <f t="shared" si="58"/>
        <v/>
      </c>
      <c r="M856" s="15" t="str">
        <f t="shared" si="59"/>
        <v/>
      </c>
    </row>
    <row r="857" spans="2:13">
      <c r="B857" s="15">
        <f>怪物技能辅助表!B296</f>
        <v>20285</v>
      </c>
      <c r="C857" s="15" t="s">
        <v>2632</v>
      </c>
      <c r="D857" s="15" t="s">
        <v>46</v>
      </c>
      <c r="E857" s="17" t="str">
        <f>怪物技能辅助表!J296</f>
        <v>3.2864#2|1#0.45</v>
      </c>
      <c r="H857" s="15" t="s">
        <v>250</v>
      </c>
      <c r="K857" s="15" t="str">
        <f t="shared" si="57"/>
        <v/>
      </c>
      <c r="L857" s="15" t="str">
        <f t="shared" si="58"/>
        <v/>
      </c>
      <c r="M857" s="15" t="str">
        <f t="shared" si="59"/>
        <v/>
      </c>
    </row>
    <row r="858" spans="2:13" s="60" customFormat="1">
      <c r="B858" s="60">
        <v>30001</v>
      </c>
      <c r="C858" s="60" t="s">
        <v>2615</v>
      </c>
      <c r="D858" s="60">
        <v>1</v>
      </c>
      <c r="E858" s="99" t="s">
        <v>2198</v>
      </c>
      <c r="H858" s="64" t="s">
        <v>1612</v>
      </c>
      <c r="K858" s="15" t="str">
        <f t="shared" si="57"/>
        <v/>
      </c>
      <c r="L858" s="15" t="str">
        <f t="shared" si="58"/>
        <v/>
      </c>
      <c r="M858" s="15" t="str">
        <f t="shared" si="59"/>
        <v/>
      </c>
    </row>
    <row r="859" spans="2:13" s="85" customFormat="1">
      <c r="B859" s="85">
        <v>30002</v>
      </c>
      <c r="C859" s="85" t="s">
        <v>2615</v>
      </c>
      <c r="D859" s="85" t="s">
        <v>174</v>
      </c>
      <c r="E859" s="100" t="s">
        <v>2199</v>
      </c>
      <c r="F859" s="85">
        <v>45000</v>
      </c>
      <c r="G859" s="15"/>
      <c r="H859" s="77" t="s">
        <v>1614</v>
      </c>
      <c r="K859" s="15" t="str">
        <f t="shared" si="57"/>
        <v/>
      </c>
      <c r="L859" s="15" t="str">
        <f t="shared" si="58"/>
        <v/>
      </c>
      <c r="M859" s="15" t="str">
        <f t="shared" si="59"/>
        <v/>
      </c>
    </row>
    <row r="860" spans="2:13">
      <c r="B860" s="85">
        <v>30003</v>
      </c>
      <c r="C860" s="15" t="s">
        <v>2615</v>
      </c>
      <c r="D860" s="15" t="s">
        <v>86</v>
      </c>
      <c r="E860" s="73" t="s">
        <v>2233</v>
      </c>
      <c r="H860" s="15" t="s">
        <v>176</v>
      </c>
      <c r="I860" s="85"/>
      <c r="K860" s="15" t="str">
        <f t="shared" si="57"/>
        <v/>
      </c>
      <c r="L860" s="15" t="str">
        <f t="shared" si="58"/>
        <v/>
      </c>
      <c r="M860" s="15" t="str">
        <f t="shared" si="59"/>
        <v/>
      </c>
    </row>
    <row r="861" spans="2:13">
      <c r="B861" s="85">
        <v>30004</v>
      </c>
      <c r="C861" s="58" t="s">
        <v>2642</v>
      </c>
      <c r="D861" s="58" t="s">
        <v>1773</v>
      </c>
      <c r="E861" s="73" t="s">
        <v>2234</v>
      </c>
      <c r="F861" s="85">
        <v>45000</v>
      </c>
      <c r="H861" s="15" t="s">
        <v>179</v>
      </c>
      <c r="K861" s="15" t="str">
        <f t="shared" si="57"/>
        <v/>
      </c>
      <c r="L861" s="15" t="str">
        <f t="shared" si="58"/>
        <v/>
      </c>
      <c r="M861" s="15" t="str">
        <f t="shared" si="59"/>
        <v/>
      </c>
    </row>
    <row r="862" spans="2:13">
      <c r="B862" s="85">
        <v>30005</v>
      </c>
      <c r="C862" s="15" t="s">
        <v>2615</v>
      </c>
      <c r="D862" s="15">
        <v>1</v>
      </c>
      <c r="E862" s="101" t="s">
        <v>2211</v>
      </c>
      <c r="H862" s="15" t="s">
        <v>180</v>
      </c>
      <c r="I862" s="85"/>
      <c r="K862" s="15" t="str">
        <f t="shared" si="57"/>
        <v/>
      </c>
      <c r="L862" s="15" t="str">
        <f t="shared" si="58"/>
        <v/>
      </c>
      <c r="M862" s="15" t="str">
        <f t="shared" si="59"/>
        <v/>
      </c>
    </row>
    <row r="863" spans="2:13">
      <c r="B863" s="85">
        <v>30006</v>
      </c>
      <c r="C863" s="58" t="s">
        <v>2615</v>
      </c>
      <c r="D863" s="58">
        <v>58</v>
      </c>
      <c r="E863" s="101" t="s">
        <v>2212</v>
      </c>
      <c r="F863" s="85">
        <v>45000</v>
      </c>
      <c r="H863" s="15" t="s">
        <v>181</v>
      </c>
      <c r="K863" s="15" t="str">
        <f t="shared" si="57"/>
        <v/>
      </c>
      <c r="L863" s="15" t="str">
        <f t="shared" si="58"/>
        <v/>
      </c>
      <c r="M863" s="15" t="str">
        <f t="shared" si="59"/>
        <v/>
      </c>
    </row>
    <row r="864" spans="2:13">
      <c r="B864" s="85">
        <v>30007</v>
      </c>
      <c r="C864" s="58" t="s">
        <v>2642</v>
      </c>
      <c r="D864" s="58" t="s">
        <v>1774</v>
      </c>
      <c r="E864" s="73" t="s">
        <v>2235</v>
      </c>
      <c r="H864" s="58" t="s">
        <v>1615</v>
      </c>
      <c r="I864" s="85"/>
      <c r="K864" s="15" t="str">
        <f t="shared" si="57"/>
        <v/>
      </c>
      <c r="L864" s="15" t="str">
        <f t="shared" si="58"/>
        <v/>
      </c>
      <c r="M864" s="15" t="str">
        <f t="shared" si="59"/>
        <v/>
      </c>
    </row>
    <row r="865" spans="2:13">
      <c r="B865" s="85">
        <v>30008</v>
      </c>
      <c r="C865" s="58" t="s">
        <v>2575</v>
      </c>
      <c r="D865" s="58" t="s">
        <v>1775</v>
      </c>
      <c r="E865" s="73" t="s">
        <v>2236</v>
      </c>
      <c r="F865" s="85">
        <v>45000</v>
      </c>
      <c r="H865" s="58" t="s">
        <v>1616</v>
      </c>
      <c r="K865" s="15" t="str">
        <f t="shared" si="57"/>
        <v/>
      </c>
      <c r="L865" s="15" t="str">
        <f t="shared" si="58"/>
        <v/>
      </c>
      <c r="M865" s="15" t="str">
        <f t="shared" si="59"/>
        <v/>
      </c>
    </row>
    <row r="866" spans="2:13">
      <c r="B866" s="85">
        <v>30009</v>
      </c>
      <c r="C866" s="15" t="s">
        <v>2615</v>
      </c>
      <c r="D866" s="15" t="s">
        <v>24</v>
      </c>
      <c r="E866" s="101" t="s">
        <v>2205</v>
      </c>
      <c r="H866" s="58" t="s">
        <v>1617</v>
      </c>
      <c r="I866" s="85"/>
      <c r="K866" s="15" t="str">
        <f t="shared" si="57"/>
        <v/>
      </c>
      <c r="L866" s="15" t="str">
        <f t="shared" si="58"/>
        <v/>
      </c>
      <c r="M866" s="15" t="str">
        <f t="shared" si="59"/>
        <v/>
      </c>
    </row>
    <row r="867" spans="2:13">
      <c r="B867" s="85">
        <v>30010</v>
      </c>
      <c r="C867" s="58" t="s">
        <v>2615</v>
      </c>
      <c r="D867" s="58" t="s">
        <v>1776</v>
      </c>
      <c r="E867" s="73" t="s">
        <v>2237</v>
      </c>
      <c r="F867" s="85">
        <v>45000</v>
      </c>
      <c r="H867" s="58" t="s">
        <v>1618</v>
      </c>
      <c r="K867" s="15" t="str">
        <f t="shared" si="57"/>
        <v/>
      </c>
      <c r="L867" s="15" t="str">
        <f t="shared" si="58"/>
        <v/>
      </c>
      <c r="M867" s="15" t="str">
        <f t="shared" si="59"/>
        <v/>
      </c>
    </row>
    <row r="868" spans="2:13">
      <c r="B868" s="85">
        <v>30011</v>
      </c>
      <c r="C868" s="58" t="s">
        <v>2642</v>
      </c>
      <c r="D868" s="58" t="s">
        <v>1778</v>
      </c>
      <c r="E868" s="73" t="s">
        <v>2238</v>
      </c>
      <c r="H868" s="15" t="s">
        <v>185</v>
      </c>
      <c r="I868" s="85"/>
      <c r="K868" s="15" t="str">
        <f t="shared" si="57"/>
        <v/>
      </c>
      <c r="L868" s="15" t="str">
        <f t="shared" si="58"/>
        <v/>
      </c>
      <c r="M868" s="15" t="str">
        <f t="shared" si="59"/>
        <v/>
      </c>
    </row>
    <row r="869" spans="2:13">
      <c r="B869" s="85">
        <v>30012</v>
      </c>
      <c r="C869" s="15" t="s">
        <v>2575</v>
      </c>
      <c r="D869" s="58" t="s">
        <v>1777</v>
      </c>
      <c r="E869" s="101" t="s">
        <v>2239</v>
      </c>
      <c r="F869" s="85">
        <v>45000</v>
      </c>
      <c r="H869" s="15" t="s">
        <v>187</v>
      </c>
      <c r="K869" s="15" t="str">
        <f t="shared" si="57"/>
        <v/>
      </c>
      <c r="L869" s="15" t="str">
        <f t="shared" si="58"/>
        <v/>
      </c>
      <c r="M869" s="15" t="str">
        <f t="shared" si="59"/>
        <v/>
      </c>
    </row>
    <row r="870" spans="2:13">
      <c r="B870" s="85">
        <v>30013</v>
      </c>
      <c r="C870" s="15" t="s">
        <v>2615</v>
      </c>
      <c r="D870" s="58" t="s">
        <v>1619</v>
      </c>
      <c r="E870" s="101" t="s">
        <v>2206</v>
      </c>
      <c r="H870" s="58" t="s">
        <v>1620</v>
      </c>
      <c r="I870" s="85"/>
      <c r="K870" s="15" t="str">
        <f t="shared" si="57"/>
        <v/>
      </c>
      <c r="L870" s="15" t="str">
        <f t="shared" si="58"/>
        <v/>
      </c>
      <c r="M870" s="15" t="str">
        <f t="shared" si="59"/>
        <v/>
      </c>
    </row>
    <row r="871" spans="2:13">
      <c r="B871" s="85">
        <v>30014</v>
      </c>
      <c r="C871" s="58" t="s">
        <v>2642</v>
      </c>
      <c r="D871" s="58" t="s">
        <v>1466</v>
      </c>
      <c r="E871" s="73" t="s">
        <v>2240</v>
      </c>
      <c r="F871" s="85">
        <v>45000</v>
      </c>
      <c r="H871" s="58" t="s">
        <v>1621</v>
      </c>
      <c r="K871" s="15" t="str">
        <f t="shared" si="57"/>
        <v/>
      </c>
      <c r="L871" s="15" t="str">
        <f t="shared" si="58"/>
        <v/>
      </c>
      <c r="M871" s="15" t="str">
        <f t="shared" si="59"/>
        <v/>
      </c>
    </row>
    <row r="872" spans="2:13">
      <c r="B872" s="85">
        <v>30015</v>
      </c>
      <c r="C872" s="58" t="s">
        <v>2648</v>
      </c>
      <c r="D872" s="58" t="s">
        <v>1780</v>
      </c>
      <c r="E872" s="101" t="s">
        <v>2339</v>
      </c>
      <c r="H872" s="58" t="s">
        <v>1622</v>
      </c>
      <c r="I872" s="85"/>
      <c r="K872" s="15" t="str">
        <f t="shared" si="57"/>
        <v/>
      </c>
      <c r="L872" s="15" t="str">
        <f t="shared" si="58"/>
        <v/>
      </c>
      <c r="M872" s="15" t="str">
        <f t="shared" si="59"/>
        <v/>
      </c>
    </row>
    <row r="873" spans="2:13">
      <c r="B873" s="85">
        <v>30016</v>
      </c>
      <c r="C873" s="58" t="s">
        <v>2648</v>
      </c>
      <c r="D873" s="58" t="s">
        <v>1779</v>
      </c>
      <c r="E873" s="101" t="s">
        <v>2241</v>
      </c>
      <c r="F873" s="85">
        <v>45000</v>
      </c>
      <c r="H873" s="58" t="s">
        <v>1623</v>
      </c>
      <c r="K873" s="15" t="str">
        <f t="shared" si="57"/>
        <v/>
      </c>
      <c r="L873" s="15" t="str">
        <f t="shared" si="58"/>
        <v/>
      </c>
      <c r="M873" s="15" t="str">
        <f t="shared" si="59"/>
        <v/>
      </c>
    </row>
    <row r="874" spans="2:13">
      <c r="B874" s="85">
        <v>30017</v>
      </c>
      <c r="C874" s="58" t="s">
        <v>2642</v>
      </c>
      <c r="D874" s="58" t="s">
        <v>1289</v>
      </c>
      <c r="E874" s="101" t="s">
        <v>2242</v>
      </c>
      <c r="H874" s="15" t="s">
        <v>192</v>
      </c>
      <c r="I874" s="85"/>
      <c r="K874" s="15" t="str">
        <f t="shared" si="57"/>
        <v/>
      </c>
      <c r="L874" s="15" t="str">
        <f t="shared" si="58"/>
        <v/>
      </c>
      <c r="M874" s="15" t="str">
        <f t="shared" si="59"/>
        <v/>
      </c>
    </row>
    <row r="875" spans="2:13">
      <c r="B875" s="85">
        <v>30018</v>
      </c>
      <c r="C875" s="15" t="s">
        <v>2575</v>
      </c>
      <c r="D875" s="58" t="s">
        <v>1624</v>
      </c>
      <c r="E875" s="73" t="s">
        <v>2243</v>
      </c>
      <c r="F875" s="85">
        <v>45000</v>
      </c>
      <c r="H875" s="15" t="s">
        <v>193</v>
      </c>
      <c r="K875" s="15" t="str">
        <f t="shared" si="57"/>
        <v/>
      </c>
      <c r="L875" s="15" t="str">
        <f t="shared" si="58"/>
        <v/>
      </c>
      <c r="M875" s="15" t="str">
        <f t="shared" si="59"/>
        <v/>
      </c>
    </row>
    <row r="876" spans="2:13">
      <c r="B876" s="85">
        <v>30019</v>
      </c>
      <c r="C876" s="58" t="s">
        <v>2631</v>
      </c>
      <c r="D876" s="58" t="s">
        <v>1625</v>
      </c>
      <c r="E876" s="101" t="s">
        <v>2200</v>
      </c>
      <c r="H876" s="15" t="s">
        <v>196</v>
      </c>
      <c r="I876" s="85"/>
      <c r="K876" s="15" t="str">
        <f t="shared" si="57"/>
        <v/>
      </c>
      <c r="L876" s="15" t="str">
        <f t="shared" si="58"/>
        <v/>
      </c>
      <c r="M876" s="15" t="str">
        <f t="shared" si="59"/>
        <v/>
      </c>
    </row>
    <row r="877" spans="2:13">
      <c r="B877" s="85">
        <v>30020</v>
      </c>
      <c r="C877" s="15" t="s">
        <v>2615</v>
      </c>
      <c r="D877" s="58" t="s">
        <v>1781</v>
      </c>
      <c r="E877" s="73" t="s">
        <v>2232</v>
      </c>
      <c r="F877" s="85">
        <v>45000</v>
      </c>
      <c r="H877" s="15" t="s">
        <v>197</v>
      </c>
      <c r="K877" s="15" t="str">
        <f t="shared" si="57"/>
        <v/>
      </c>
      <c r="L877" s="15" t="str">
        <f t="shared" si="58"/>
        <v/>
      </c>
      <c r="M877" s="15" t="str">
        <f t="shared" si="59"/>
        <v/>
      </c>
    </row>
    <row r="878" spans="2:13">
      <c r="B878" s="85">
        <v>30021</v>
      </c>
      <c r="C878" s="58" t="s">
        <v>2618</v>
      </c>
      <c r="D878" s="58" t="s">
        <v>1391</v>
      </c>
      <c r="E878" s="101" t="s">
        <v>2213</v>
      </c>
      <c r="H878" s="15" t="s">
        <v>198</v>
      </c>
      <c r="I878" s="85"/>
      <c r="K878" s="15" t="str">
        <f t="shared" si="57"/>
        <v/>
      </c>
      <c r="L878" s="15" t="str">
        <f t="shared" si="58"/>
        <v/>
      </c>
      <c r="M878" s="15" t="str">
        <f t="shared" si="59"/>
        <v/>
      </c>
    </row>
    <row r="879" spans="2:13">
      <c r="B879" s="85">
        <v>30022</v>
      </c>
      <c r="C879" s="58" t="s">
        <v>2601</v>
      </c>
      <c r="D879" s="58" t="s">
        <v>1782</v>
      </c>
      <c r="E879" s="73" t="s">
        <v>2231</v>
      </c>
      <c r="F879" s="85">
        <v>45000</v>
      </c>
      <c r="H879" s="15" t="s">
        <v>201</v>
      </c>
      <c r="K879" s="15" t="str">
        <f t="shared" si="57"/>
        <v/>
      </c>
      <c r="L879" s="15" t="str">
        <f t="shared" si="58"/>
        <v/>
      </c>
      <c r="M879" s="15" t="str">
        <f t="shared" si="59"/>
        <v/>
      </c>
    </row>
    <row r="880" spans="2:13">
      <c r="B880" s="85">
        <v>30023</v>
      </c>
      <c r="C880" s="58" t="s">
        <v>2575</v>
      </c>
      <c r="D880" s="58" t="s">
        <v>1783</v>
      </c>
      <c r="E880" s="73" t="s">
        <v>2230</v>
      </c>
      <c r="H880" s="15" t="s">
        <v>203</v>
      </c>
      <c r="I880" s="85"/>
      <c r="K880" s="15" t="str">
        <f t="shared" si="57"/>
        <v/>
      </c>
      <c r="L880" s="15" t="str">
        <f t="shared" si="58"/>
        <v/>
      </c>
      <c r="M880" s="15" t="str">
        <f t="shared" si="59"/>
        <v/>
      </c>
    </row>
    <row r="881" spans="2:13">
      <c r="B881" s="85">
        <v>30024</v>
      </c>
      <c r="C881" s="58" t="s">
        <v>2575</v>
      </c>
      <c r="D881" s="58" t="s">
        <v>1784</v>
      </c>
      <c r="E881" s="101" t="s">
        <v>2229</v>
      </c>
      <c r="F881" s="85">
        <v>45000</v>
      </c>
      <c r="H881" s="15" t="s">
        <v>204</v>
      </c>
      <c r="K881" s="15" t="str">
        <f t="shared" si="57"/>
        <v/>
      </c>
      <c r="L881" s="15" t="str">
        <f t="shared" si="58"/>
        <v/>
      </c>
      <c r="M881" s="15" t="str">
        <f t="shared" si="59"/>
        <v/>
      </c>
    </row>
    <row r="882" spans="2:13">
      <c r="B882" s="85">
        <v>30025</v>
      </c>
      <c r="C882" s="15" t="s">
        <v>2575</v>
      </c>
      <c r="D882" s="15" t="s">
        <v>205</v>
      </c>
      <c r="E882" s="73" t="s">
        <v>2228</v>
      </c>
      <c r="H882" s="15" t="s">
        <v>206</v>
      </c>
      <c r="I882" s="85"/>
      <c r="K882" s="15" t="str">
        <f t="shared" si="57"/>
        <v/>
      </c>
      <c r="L882" s="15" t="str">
        <f t="shared" si="58"/>
        <v/>
      </c>
      <c r="M882" s="15" t="str">
        <f t="shared" si="59"/>
        <v/>
      </c>
    </row>
    <row r="883" spans="2:13">
      <c r="B883" s="85">
        <v>30026</v>
      </c>
      <c r="C883" s="58" t="s">
        <v>2609</v>
      </c>
      <c r="D883" s="58" t="s">
        <v>1785</v>
      </c>
      <c r="E883" s="101" t="s">
        <v>2227</v>
      </c>
      <c r="F883" s="85">
        <v>45000</v>
      </c>
      <c r="H883" s="15" t="s">
        <v>207</v>
      </c>
      <c r="K883" s="15" t="str">
        <f t="shared" si="57"/>
        <v/>
      </c>
      <c r="L883" s="15" t="str">
        <f t="shared" si="58"/>
        <v/>
      </c>
      <c r="M883" s="15" t="str">
        <f t="shared" si="59"/>
        <v/>
      </c>
    </row>
    <row r="884" spans="2:13">
      <c r="B884" s="85">
        <v>30027</v>
      </c>
      <c r="C884" s="58" t="s">
        <v>2615</v>
      </c>
      <c r="D884" s="58" t="s">
        <v>1790</v>
      </c>
      <c r="E884" s="73" t="s">
        <v>2226</v>
      </c>
      <c r="H884" s="15" t="s">
        <v>209</v>
      </c>
      <c r="I884" s="85"/>
      <c r="K884" s="15" t="str">
        <f t="shared" si="57"/>
        <v/>
      </c>
      <c r="L884" s="15" t="str">
        <f t="shared" si="58"/>
        <v/>
      </c>
      <c r="M884" s="15" t="str">
        <f t="shared" si="59"/>
        <v/>
      </c>
    </row>
    <row r="885" spans="2:13">
      <c r="B885" s="85">
        <v>30028</v>
      </c>
      <c r="C885" s="58" t="s">
        <v>2649</v>
      </c>
      <c r="D885" s="58" t="s">
        <v>1789</v>
      </c>
      <c r="E885" s="101" t="s">
        <v>2308</v>
      </c>
      <c r="F885" s="85">
        <v>45000</v>
      </c>
      <c r="H885" s="15" t="s">
        <v>210</v>
      </c>
      <c r="K885" s="15" t="str">
        <f t="shared" ref="K885:K948" si="60">IF(AND(ISBLANK(C885)=ISBLANK(D885),ISBLANK(D885)=ISBLANK(E885),ISBLANK(E885)=ISBLANK(C885)),"",FALSE)</f>
        <v/>
      </c>
      <c r="L885" s="15" t="str">
        <f t="shared" ref="L885:L948" si="61">IF((LEN(C885)-LEN(SUBSTITUTE(C885,"|","")))=(LEN(D885)-LEN(SUBSTITUTE(D885,"|",""))),"",FALSE)</f>
        <v/>
      </c>
      <c r="M885" s="15" t="str">
        <f t="shared" ref="M885:M948" si="62">IF((LEN(D885)-LEN(SUBSTITUTE(SUBSTITUTE(D885,"|",""),"#","")))=(LEN(E885)-LEN(SUBSTITUTE(E885,"|",""))),"",FALSE)</f>
        <v/>
      </c>
    </row>
    <row r="886" spans="2:13">
      <c r="B886" s="85">
        <v>30029</v>
      </c>
      <c r="C886" s="58" t="s">
        <v>2615</v>
      </c>
      <c r="D886" s="58" t="s">
        <v>1788</v>
      </c>
      <c r="E886" s="101" t="s">
        <v>2207</v>
      </c>
      <c r="H886" s="15" t="s">
        <v>211</v>
      </c>
      <c r="I886" s="85"/>
      <c r="K886" s="15" t="str">
        <f t="shared" si="60"/>
        <v/>
      </c>
      <c r="L886" s="15" t="str">
        <f t="shared" si="61"/>
        <v/>
      </c>
      <c r="M886" s="15" t="str">
        <f t="shared" si="62"/>
        <v/>
      </c>
    </row>
    <row r="887" spans="2:13">
      <c r="B887" s="85">
        <v>30030</v>
      </c>
      <c r="C887" s="58" t="s">
        <v>2615</v>
      </c>
      <c r="D887" s="58" t="s">
        <v>1786</v>
      </c>
      <c r="E887" s="101" t="s">
        <v>2201</v>
      </c>
      <c r="F887" s="85">
        <v>45000</v>
      </c>
      <c r="H887" s="15" t="s">
        <v>212</v>
      </c>
      <c r="K887" s="15" t="str">
        <f t="shared" si="60"/>
        <v/>
      </c>
      <c r="L887" s="15" t="str">
        <f t="shared" si="61"/>
        <v/>
      </c>
      <c r="M887" s="15" t="str">
        <f t="shared" si="62"/>
        <v/>
      </c>
    </row>
    <row r="888" spans="2:13">
      <c r="B888" s="85">
        <v>30031</v>
      </c>
      <c r="C888" s="58" t="s">
        <v>2631</v>
      </c>
      <c r="D888" s="58" t="s">
        <v>1809</v>
      </c>
      <c r="E888" s="73" t="s">
        <v>2225</v>
      </c>
      <c r="H888" s="15" t="s">
        <v>214</v>
      </c>
      <c r="I888" s="85"/>
      <c r="K888" s="15" t="str">
        <f t="shared" si="60"/>
        <v/>
      </c>
      <c r="L888" s="15" t="str">
        <f t="shared" si="61"/>
        <v/>
      </c>
      <c r="M888" s="15" t="str">
        <f t="shared" si="62"/>
        <v/>
      </c>
    </row>
    <row r="889" spans="2:13">
      <c r="B889" s="85">
        <v>30032</v>
      </c>
      <c r="C889" s="58" t="s">
        <v>2575</v>
      </c>
      <c r="D889" s="58" t="s">
        <v>1787</v>
      </c>
      <c r="E889" s="73" t="s">
        <v>2224</v>
      </c>
      <c r="F889" s="85">
        <v>45000</v>
      </c>
      <c r="H889" s="15" t="s">
        <v>215</v>
      </c>
      <c r="K889" s="15" t="str">
        <f t="shared" si="60"/>
        <v/>
      </c>
      <c r="L889" s="15" t="str">
        <f t="shared" si="61"/>
        <v/>
      </c>
      <c r="M889" s="15" t="str">
        <f t="shared" si="62"/>
        <v/>
      </c>
    </row>
    <row r="890" spans="2:13">
      <c r="B890" s="85">
        <v>30033</v>
      </c>
      <c r="C890" s="58" t="s">
        <v>2615</v>
      </c>
      <c r="D890" s="58" t="s">
        <v>1791</v>
      </c>
      <c r="E890" s="101" t="s">
        <v>2208</v>
      </c>
      <c r="H890" s="15" t="s">
        <v>216</v>
      </c>
      <c r="I890" s="85"/>
      <c r="K890" s="15" t="str">
        <f t="shared" si="60"/>
        <v/>
      </c>
      <c r="L890" s="15" t="str">
        <f t="shared" si="61"/>
        <v/>
      </c>
      <c r="M890" s="15" t="str">
        <f t="shared" si="62"/>
        <v/>
      </c>
    </row>
    <row r="891" spans="2:13">
      <c r="B891" s="85">
        <v>30034</v>
      </c>
      <c r="C891" s="58" t="s">
        <v>2627</v>
      </c>
      <c r="D891" s="58" t="s">
        <v>1792</v>
      </c>
      <c r="E891" s="73" t="s">
        <v>2223</v>
      </c>
      <c r="F891" s="85">
        <v>45000</v>
      </c>
      <c r="H891" s="15" t="s">
        <v>217</v>
      </c>
      <c r="K891" s="15" t="str">
        <f t="shared" si="60"/>
        <v/>
      </c>
      <c r="L891" s="15" t="str">
        <f t="shared" si="61"/>
        <v/>
      </c>
      <c r="M891" s="15" t="str">
        <f t="shared" si="62"/>
        <v/>
      </c>
    </row>
    <row r="892" spans="2:13">
      <c r="B892" s="85">
        <v>30035</v>
      </c>
      <c r="C892" s="58" t="s">
        <v>2609</v>
      </c>
      <c r="D892" s="58" t="s">
        <v>1793</v>
      </c>
      <c r="E892" s="101" t="s">
        <v>2340</v>
      </c>
      <c r="H892" s="15" t="s">
        <v>218</v>
      </c>
      <c r="I892" s="85"/>
      <c r="K892" s="15" t="str">
        <f t="shared" si="60"/>
        <v/>
      </c>
      <c r="L892" s="15" t="str">
        <f t="shared" si="61"/>
        <v/>
      </c>
      <c r="M892" s="15" t="str">
        <f t="shared" si="62"/>
        <v/>
      </c>
    </row>
    <row r="893" spans="2:13">
      <c r="B893" s="85">
        <v>30036</v>
      </c>
      <c r="C893" s="58" t="s">
        <v>2575</v>
      </c>
      <c r="D893" s="58" t="s">
        <v>1794</v>
      </c>
      <c r="E893" s="101" t="s">
        <v>2202</v>
      </c>
      <c r="F893" s="85">
        <v>45000</v>
      </c>
      <c r="H893" s="15" t="s">
        <v>219</v>
      </c>
      <c r="K893" s="15" t="str">
        <f t="shared" si="60"/>
        <v/>
      </c>
      <c r="L893" s="15" t="str">
        <f t="shared" si="61"/>
        <v/>
      </c>
      <c r="M893" s="15" t="str">
        <f t="shared" si="62"/>
        <v/>
      </c>
    </row>
    <row r="894" spans="2:13">
      <c r="B894" s="85">
        <v>30037</v>
      </c>
      <c r="C894" s="58" t="s">
        <v>2575</v>
      </c>
      <c r="D894" s="58" t="s">
        <v>1795</v>
      </c>
      <c r="E894" s="73" t="s">
        <v>2222</v>
      </c>
      <c r="H894" s="15" t="s">
        <v>221</v>
      </c>
      <c r="I894" s="85"/>
      <c r="K894" s="15" t="str">
        <f t="shared" si="60"/>
        <v/>
      </c>
      <c r="L894" s="15" t="str">
        <f t="shared" si="61"/>
        <v/>
      </c>
      <c r="M894" s="15" t="str">
        <f t="shared" si="62"/>
        <v/>
      </c>
    </row>
    <row r="895" spans="2:13">
      <c r="B895" s="85">
        <v>30038</v>
      </c>
      <c r="C895" s="58" t="s">
        <v>2615</v>
      </c>
      <c r="D895" s="58">
        <v>1</v>
      </c>
      <c r="E895" s="73" t="s">
        <v>2221</v>
      </c>
      <c r="F895" s="85">
        <v>45000</v>
      </c>
      <c r="H895" s="15" t="s">
        <v>223</v>
      </c>
      <c r="K895" s="15" t="str">
        <f t="shared" si="60"/>
        <v/>
      </c>
      <c r="L895" s="15" t="str">
        <f t="shared" si="61"/>
        <v/>
      </c>
      <c r="M895" s="15" t="str">
        <f t="shared" si="62"/>
        <v/>
      </c>
    </row>
    <row r="896" spans="2:13">
      <c r="B896" s="85">
        <v>30039</v>
      </c>
      <c r="C896" s="58" t="s">
        <v>2594</v>
      </c>
      <c r="D896" s="58" t="s">
        <v>1796</v>
      </c>
      <c r="E896" s="73" t="s">
        <v>2312</v>
      </c>
      <c r="H896" s="15" t="s">
        <v>224</v>
      </c>
      <c r="I896" s="85"/>
      <c r="K896" s="15" t="str">
        <f t="shared" si="60"/>
        <v/>
      </c>
      <c r="L896" s="15" t="str">
        <f t="shared" si="61"/>
        <v/>
      </c>
      <c r="M896" s="15" t="str">
        <f t="shared" si="62"/>
        <v/>
      </c>
    </row>
    <row r="897" spans="2:13">
      <c r="B897" s="85">
        <v>30040</v>
      </c>
      <c r="C897" s="15" t="s">
        <v>2596</v>
      </c>
      <c r="D897" s="58" t="s">
        <v>1797</v>
      </c>
      <c r="E897" s="73" t="s">
        <v>2220</v>
      </c>
      <c r="F897" s="85">
        <v>45000</v>
      </c>
      <c r="H897" s="15" t="s">
        <v>226</v>
      </c>
      <c r="K897" s="15" t="str">
        <f t="shared" si="60"/>
        <v/>
      </c>
      <c r="L897" s="15" t="str">
        <f t="shared" si="61"/>
        <v/>
      </c>
      <c r="M897" s="15" t="str">
        <f t="shared" si="62"/>
        <v/>
      </c>
    </row>
    <row r="898" spans="2:13">
      <c r="B898" s="85">
        <v>30043</v>
      </c>
      <c r="C898" s="58" t="s">
        <v>2575</v>
      </c>
      <c r="D898" s="58" t="s">
        <v>1799</v>
      </c>
      <c r="E898" s="73" t="s">
        <v>2219</v>
      </c>
      <c r="H898" s="15" t="s">
        <v>230</v>
      </c>
      <c r="I898" s="85"/>
      <c r="K898" s="15" t="str">
        <f t="shared" si="60"/>
        <v/>
      </c>
      <c r="L898" s="15" t="str">
        <f t="shared" si="61"/>
        <v/>
      </c>
      <c r="M898" s="15" t="str">
        <f t="shared" si="62"/>
        <v/>
      </c>
    </row>
    <row r="899" spans="2:13">
      <c r="B899" s="85">
        <v>30044</v>
      </c>
      <c r="C899" s="58" t="s">
        <v>2580</v>
      </c>
      <c r="D899" s="58" t="s">
        <v>1798</v>
      </c>
      <c r="E899" s="101" t="s">
        <v>2214</v>
      </c>
      <c r="F899" s="85">
        <v>45000</v>
      </c>
      <c r="H899" s="15" t="s">
        <v>231</v>
      </c>
      <c r="K899" s="15" t="str">
        <f t="shared" si="60"/>
        <v/>
      </c>
      <c r="L899" s="15" t="str">
        <f t="shared" si="61"/>
        <v/>
      </c>
      <c r="M899" s="15" t="str">
        <f t="shared" si="62"/>
        <v/>
      </c>
    </row>
    <row r="900" spans="2:13">
      <c r="B900" s="85">
        <v>30045</v>
      </c>
      <c r="C900" s="58" t="s">
        <v>2575</v>
      </c>
      <c r="D900" s="58" t="s">
        <v>1627</v>
      </c>
      <c r="E900" s="101" t="s">
        <v>2218</v>
      </c>
      <c r="H900" s="15" t="s">
        <v>232</v>
      </c>
      <c r="I900" s="85"/>
      <c r="K900" s="15" t="str">
        <f t="shared" si="60"/>
        <v/>
      </c>
      <c r="L900" s="15" t="str">
        <f t="shared" si="61"/>
        <v/>
      </c>
      <c r="M900" s="15" t="str">
        <f t="shared" si="62"/>
        <v/>
      </c>
    </row>
    <row r="901" spans="2:13">
      <c r="B901" s="85">
        <v>30046</v>
      </c>
      <c r="C901" s="58" t="s">
        <v>2575</v>
      </c>
      <c r="D901" s="58" t="s">
        <v>1628</v>
      </c>
      <c r="E901" s="73" t="s">
        <v>2217</v>
      </c>
      <c r="F901" s="85">
        <v>45000</v>
      </c>
      <c r="H901" s="15" t="s">
        <v>235</v>
      </c>
      <c r="K901" s="15" t="str">
        <f t="shared" si="60"/>
        <v/>
      </c>
      <c r="L901" s="15" t="str">
        <f t="shared" si="61"/>
        <v/>
      </c>
      <c r="M901" s="15" t="str">
        <f t="shared" si="62"/>
        <v/>
      </c>
    </row>
    <row r="902" spans="2:13">
      <c r="B902" s="85">
        <v>30047</v>
      </c>
      <c r="C902" s="58" t="s">
        <v>2633</v>
      </c>
      <c r="D902" s="15" t="s">
        <v>55</v>
      </c>
      <c r="E902" s="101" t="s">
        <v>2203</v>
      </c>
      <c r="H902" s="15" t="s">
        <v>237</v>
      </c>
      <c r="I902" s="85"/>
      <c r="K902" s="15" t="str">
        <f t="shared" si="60"/>
        <v/>
      </c>
      <c r="L902" s="15" t="str">
        <f t="shared" si="61"/>
        <v/>
      </c>
      <c r="M902" s="15" t="str">
        <f t="shared" si="62"/>
        <v/>
      </c>
    </row>
    <row r="903" spans="2:13">
      <c r="B903" s="85">
        <v>30048</v>
      </c>
      <c r="C903" s="58" t="s">
        <v>2633</v>
      </c>
      <c r="D903" s="15" t="s">
        <v>55</v>
      </c>
      <c r="E903" s="101" t="s">
        <v>2204</v>
      </c>
      <c r="F903" s="85">
        <v>45000</v>
      </c>
      <c r="H903" s="15" t="s">
        <v>238</v>
      </c>
      <c r="K903" s="15" t="str">
        <f t="shared" si="60"/>
        <v/>
      </c>
      <c r="L903" s="15" t="str">
        <f t="shared" si="61"/>
        <v/>
      </c>
      <c r="M903" s="15" t="str">
        <f t="shared" si="62"/>
        <v/>
      </c>
    </row>
    <row r="904" spans="2:13">
      <c r="B904" s="85">
        <v>30049</v>
      </c>
      <c r="C904" s="15" t="s">
        <v>2575</v>
      </c>
      <c r="D904" s="58" t="s">
        <v>1801</v>
      </c>
      <c r="E904" s="73" t="s">
        <v>2216</v>
      </c>
      <c r="H904" s="15" t="s">
        <v>239</v>
      </c>
      <c r="I904" s="85"/>
      <c r="K904" s="15" t="str">
        <f t="shared" si="60"/>
        <v/>
      </c>
      <c r="L904" s="15" t="str">
        <f t="shared" si="61"/>
        <v/>
      </c>
      <c r="M904" s="15" t="str">
        <f t="shared" si="62"/>
        <v/>
      </c>
    </row>
    <row r="905" spans="2:13">
      <c r="B905" s="85">
        <v>30050</v>
      </c>
      <c r="C905" s="15" t="s">
        <v>2575</v>
      </c>
      <c r="D905" s="58" t="s">
        <v>1800</v>
      </c>
      <c r="E905" s="73" t="s">
        <v>2215</v>
      </c>
      <c r="F905" s="85">
        <v>45000</v>
      </c>
      <c r="H905" s="15" t="s">
        <v>240</v>
      </c>
      <c r="K905" s="15" t="str">
        <f t="shared" si="60"/>
        <v/>
      </c>
      <c r="L905" s="15" t="str">
        <f t="shared" si="61"/>
        <v/>
      </c>
      <c r="M905" s="15" t="str">
        <f t="shared" si="62"/>
        <v/>
      </c>
    </row>
    <row r="906" spans="2:13">
      <c r="B906" s="85">
        <v>30051</v>
      </c>
      <c r="C906" s="58" t="s">
        <v>2615</v>
      </c>
      <c r="D906" s="58" t="s">
        <v>1802</v>
      </c>
      <c r="E906" s="101" t="s">
        <v>2310</v>
      </c>
      <c r="H906" s="15" t="s">
        <v>241</v>
      </c>
      <c r="I906" s="85"/>
      <c r="K906" s="15" t="str">
        <f t="shared" si="60"/>
        <v/>
      </c>
      <c r="L906" s="15" t="str">
        <f t="shared" si="61"/>
        <v/>
      </c>
      <c r="M906" s="15" t="str">
        <f t="shared" si="62"/>
        <v/>
      </c>
    </row>
    <row r="907" spans="2:13">
      <c r="B907" s="85">
        <v>30052</v>
      </c>
      <c r="C907" s="58" t="s">
        <v>2642</v>
      </c>
      <c r="D907" s="58" t="s">
        <v>1803</v>
      </c>
      <c r="E907" s="73" t="s">
        <v>2311</v>
      </c>
      <c r="F907" s="85">
        <v>45000</v>
      </c>
      <c r="H907" s="58" t="s">
        <v>1629</v>
      </c>
      <c r="K907" s="15" t="str">
        <f t="shared" si="60"/>
        <v/>
      </c>
      <c r="L907" s="15" t="str">
        <f t="shared" si="61"/>
        <v/>
      </c>
      <c r="M907" s="15" t="str">
        <f t="shared" si="62"/>
        <v/>
      </c>
    </row>
    <row r="908" spans="2:13">
      <c r="B908" s="85">
        <v>30053</v>
      </c>
      <c r="C908" s="58" t="s">
        <v>2601</v>
      </c>
      <c r="D908" s="58" t="s">
        <v>1804</v>
      </c>
      <c r="E908" s="73" t="s">
        <v>1810</v>
      </c>
      <c r="H908" s="15" t="s">
        <v>248</v>
      </c>
      <c r="I908" s="85"/>
      <c r="K908" s="15" t="str">
        <f t="shared" si="60"/>
        <v/>
      </c>
      <c r="L908" s="15" t="str">
        <f t="shared" si="61"/>
        <v/>
      </c>
      <c r="M908" s="15" t="str">
        <f t="shared" si="62"/>
        <v/>
      </c>
    </row>
    <row r="909" spans="2:13">
      <c r="B909" s="85">
        <v>30054</v>
      </c>
      <c r="C909" s="58" t="s">
        <v>2575</v>
      </c>
      <c r="D909" s="15">
        <v>64</v>
      </c>
      <c r="E909" s="101" t="s">
        <v>2209</v>
      </c>
      <c r="F909" s="85">
        <v>45000</v>
      </c>
      <c r="H909" s="58" t="s">
        <v>1630</v>
      </c>
      <c r="K909" s="15" t="str">
        <f t="shared" si="60"/>
        <v/>
      </c>
      <c r="L909" s="15" t="str">
        <f t="shared" si="61"/>
        <v/>
      </c>
      <c r="M909" s="15" t="str">
        <f t="shared" si="62"/>
        <v/>
      </c>
    </row>
    <row r="910" spans="2:13">
      <c r="B910" s="85">
        <v>30055</v>
      </c>
      <c r="C910" s="58" t="s">
        <v>2632</v>
      </c>
      <c r="D910" s="58" t="s">
        <v>1805</v>
      </c>
      <c r="E910" s="101" t="s">
        <v>2210</v>
      </c>
      <c r="H910" s="15" t="s">
        <v>250</v>
      </c>
      <c r="I910" s="85"/>
      <c r="K910" s="15" t="str">
        <f t="shared" si="60"/>
        <v/>
      </c>
      <c r="L910" s="15" t="str">
        <f t="shared" si="61"/>
        <v/>
      </c>
      <c r="M910" s="15" t="str">
        <f t="shared" si="62"/>
        <v/>
      </c>
    </row>
    <row r="911" spans="2:13">
      <c r="B911" s="85">
        <v>30056</v>
      </c>
      <c r="C911" s="58" t="s">
        <v>2634</v>
      </c>
      <c r="D911" s="58" t="s">
        <v>1631</v>
      </c>
      <c r="E911" s="101" t="s">
        <v>2309</v>
      </c>
      <c r="F911" s="85">
        <v>45000</v>
      </c>
      <c r="H911" s="58" t="s">
        <v>1632</v>
      </c>
      <c r="K911" s="15" t="str">
        <f t="shared" si="60"/>
        <v/>
      </c>
      <c r="L911" s="15" t="str">
        <f t="shared" si="61"/>
        <v/>
      </c>
      <c r="M911" s="15" t="str">
        <f t="shared" si="62"/>
        <v/>
      </c>
    </row>
    <row r="912" spans="2:13">
      <c r="B912" s="21" t="s">
        <v>251</v>
      </c>
      <c r="C912" s="98" t="s">
        <v>2575</v>
      </c>
      <c r="D912" s="98" t="s">
        <v>2096</v>
      </c>
      <c r="E912" s="98" t="s">
        <v>2286</v>
      </c>
      <c r="F912" s="21">
        <v>100</v>
      </c>
      <c r="G912" s="21"/>
      <c r="K912" s="15" t="str">
        <f t="shared" si="60"/>
        <v/>
      </c>
      <c r="L912" s="15" t="str">
        <f t="shared" si="61"/>
        <v/>
      </c>
      <c r="M912" s="15" t="str">
        <f t="shared" si="62"/>
        <v/>
      </c>
    </row>
    <row r="913" spans="2:13">
      <c r="B913" s="25" t="s">
        <v>252</v>
      </c>
      <c r="C913" s="98" t="s">
        <v>2575</v>
      </c>
      <c r="D913" s="98" t="s">
        <v>2095</v>
      </c>
      <c r="E913" s="98" t="s">
        <v>2448</v>
      </c>
      <c r="F913" s="21">
        <v>100</v>
      </c>
      <c r="G913" s="21"/>
      <c r="K913" s="15" t="str">
        <f t="shared" si="60"/>
        <v/>
      </c>
      <c r="L913" s="15" t="str">
        <f t="shared" si="61"/>
        <v/>
      </c>
      <c r="M913" s="15" t="str">
        <f t="shared" si="62"/>
        <v/>
      </c>
    </row>
    <row r="914" spans="2:13">
      <c r="B914" s="21" t="s">
        <v>253</v>
      </c>
      <c r="C914" s="98" t="s">
        <v>2575</v>
      </c>
      <c r="D914" s="98" t="s">
        <v>2095</v>
      </c>
      <c r="E914" s="98" t="s">
        <v>2449</v>
      </c>
      <c r="F914" s="21">
        <v>100</v>
      </c>
      <c r="G914" s="21"/>
      <c r="K914" s="15" t="str">
        <f t="shared" si="60"/>
        <v/>
      </c>
      <c r="L914" s="15" t="str">
        <f t="shared" si="61"/>
        <v/>
      </c>
      <c r="M914" s="15" t="str">
        <f t="shared" si="62"/>
        <v/>
      </c>
    </row>
    <row r="915" spans="2:13">
      <c r="B915" s="21" t="s">
        <v>254</v>
      </c>
      <c r="C915" s="98" t="s">
        <v>2575</v>
      </c>
      <c r="D915" s="98" t="s">
        <v>2095</v>
      </c>
      <c r="E915" s="98" t="s">
        <v>2450</v>
      </c>
      <c r="F915" s="21">
        <v>100</v>
      </c>
      <c r="G915" s="21"/>
      <c r="K915" s="15" t="str">
        <f t="shared" si="60"/>
        <v/>
      </c>
      <c r="L915" s="15" t="str">
        <f t="shared" si="61"/>
        <v/>
      </c>
      <c r="M915" s="15" t="str">
        <f t="shared" si="62"/>
        <v/>
      </c>
    </row>
    <row r="916" spans="2:13">
      <c r="B916" s="21" t="s">
        <v>255</v>
      </c>
      <c r="C916" s="98" t="s">
        <v>2575</v>
      </c>
      <c r="D916" s="98" t="s">
        <v>2095</v>
      </c>
      <c r="E916" s="98" t="s">
        <v>2451</v>
      </c>
      <c r="F916" s="21">
        <v>100</v>
      </c>
      <c r="G916" s="21"/>
      <c r="K916" s="15" t="str">
        <f t="shared" si="60"/>
        <v/>
      </c>
      <c r="L916" s="15" t="str">
        <f t="shared" si="61"/>
        <v/>
      </c>
      <c r="M916" s="15" t="str">
        <f t="shared" si="62"/>
        <v/>
      </c>
    </row>
    <row r="917" spans="2:13">
      <c r="B917" s="21" t="s">
        <v>256</v>
      </c>
      <c r="C917" s="98" t="s">
        <v>2575</v>
      </c>
      <c r="D917" s="98" t="s">
        <v>2095</v>
      </c>
      <c r="E917" s="98" t="s">
        <v>2452</v>
      </c>
      <c r="F917" s="21">
        <v>100</v>
      </c>
      <c r="G917" s="21"/>
      <c r="K917" s="15" t="str">
        <f t="shared" si="60"/>
        <v/>
      </c>
      <c r="L917" s="15" t="str">
        <f t="shared" si="61"/>
        <v/>
      </c>
      <c r="M917" s="15" t="str">
        <f t="shared" si="62"/>
        <v/>
      </c>
    </row>
    <row r="918" spans="2:13">
      <c r="B918" s="21" t="s">
        <v>257</v>
      </c>
      <c r="C918" s="98" t="s">
        <v>2575</v>
      </c>
      <c r="D918" s="98" t="s">
        <v>2095</v>
      </c>
      <c r="E918" s="98" t="s">
        <v>2453</v>
      </c>
      <c r="F918" s="21">
        <v>100</v>
      </c>
      <c r="G918" s="21"/>
      <c r="K918" s="15" t="str">
        <f t="shared" si="60"/>
        <v/>
      </c>
      <c r="L918" s="15" t="str">
        <f t="shared" si="61"/>
        <v/>
      </c>
      <c r="M918" s="15" t="str">
        <f t="shared" si="62"/>
        <v/>
      </c>
    </row>
    <row r="919" spans="2:13">
      <c r="B919" s="21" t="s">
        <v>258</v>
      </c>
      <c r="C919" s="98" t="s">
        <v>2575</v>
      </c>
      <c r="D919" s="98" t="s">
        <v>2095</v>
      </c>
      <c r="E919" s="98" t="s">
        <v>2454</v>
      </c>
      <c r="F919" s="21">
        <v>100</v>
      </c>
      <c r="G919" s="21"/>
      <c r="K919" s="15" t="str">
        <f t="shared" si="60"/>
        <v/>
      </c>
      <c r="L919" s="15" t="str">
        <f t="shared" si="61"/>
        <v/>
      </c>
      <c r="M919" s="15" t="str">
        <f t="shared" si="62"/>
        <v/>
      </c>
    </row>
    <row r="920" spans="2:13">
      <c r="B920" s="21" t="s">
        <v>259</v>
      </c>
      <c r="C920" s="98" t="s">
        <v>2575</v>
      </c>
      <c r="D920" s="98" t="s">
        <v>2095</v>
      </c>
      <c r="E920" s="98" t="s">
        <v>2455</v>
      </c>
      <c r="F920" s="21">
        <v>100</v>
      </c>
      <c r="G920" s="21"/>
      <c r="K920" s="15" t="str">
        <f t="shared" si="60"/>
        <v/>
      </c>
      <c r="L920" s="15" t="str">
        <f t="shared" si="61"/>
        <v/>
      </c>
      <c r="M920" s="15" t="str">
        <f t="shared" si="62"/>
        <v/>
      </c>
    </row>
    <row r="921" spans="2:13">
      <c r="B921" s="21" t="s">
        <v>260</v>
      </c>
      <c r="C921" s="98" t="s">
        <v>2575</v>
      </c>
      <c r="D921" s="98" t="s">
        <v>2095</v>
      </c>
      <c r="E921" s="98" t="s">
        <v>2287</v>
      </c>
      <c r="F921" s="21">
        <v>100</v>
      </c>
      <c r="G921" s="21"/>
      <c r="K921" s="15" t="str">
        <f t="shared" si="60"/>
        <v/>
      </c>
      <c r="L921" s="15" t="str">
        <f t="shared" si="61"/>
        <v/>
      </c>
      <c r="M921" s="15" t="str">
        <f t="shared" si="62"/>
        <v/>
      </c>
    </row>
    <row r="922" spans="2:13">
      <c r="B922" s="21">
        <f>B921+1</f>
        <v>500111</v>
      </c>
      <c r="C922" s="98" t="s">
        <v>2575</v>
      </c>
      <c r="D922" s="98" t="s">
        <v>2092</v>
      </c>
      <c r="E922" s="98" t="s">
        <v>2456</v>
      </c>
      <c r="F922" s="21">
        <v>100</v>
      </c>
      <c r="G922" s="21"/>
      <c r="K922" s="15" t="str">
        <f t="shared" si="60"/>
        <v/>
      </c>
      <c r="L922" s="15" t="str">
        <f t="shared" si="61"/>
        <v/>
      </c>
      <c r="M922" s="15" t="str">
        <f t="shared" si="62"/>
        <v/>
      </c>
    </row>
    <row r="923" spans="2:13">
      <c r="B923" s="21">
        <f t="shared" ref="B923:B931" si="63">B922+1</f>
        <v>500112</v>
      </c>
      <c r="C923" s="98" t="s">
        <v>2575</v>
      </c>
      <c r="D923" s="98" t="s">
        <v>2092</v>
      </c>
      <c r="E923" s="98" t="s">
        <v>2457</v>
      </c>
      <c r="F923" s="21">
        <v>100</v>
      </c>
      <c r="G923" s="21"/>
      <c r="K923" s="15" t="str">
        <f t="shared" si="60"/>
        <v/>
      </c>
      <c r="L923" s="15" t="str">
        <f t="shared" si="61"/>
        <v/>
      </c>
      <c r="M923" s="15" t="str">
        <f t="shared" si="62"/>
        <v/>
      </c>
    </row>
    <row r="924" spans="2:13">
      <c r="B924" s="21">
        <f t="shared" si="63"/>
        <v>500113</v>
      </c>
      <c r="C924" s="98" t="s">
        <v>2575</v>
      </c>
      <c r="D924" s="98" t="s">
        <v>2092</v>
      </c>
      <c r="E924" s="98" t="s">
        <v>2458</v>
      </c>
      <c r="F924" s="21">
        <v>100</v>
      </c>
      <c r="G924" s="21"/>
      <c r="K924" s="15" t="str">
        <f t="shared" si="60"/>
        <v/>
      </c>
      <c r="L924" s="15" t="str">
        <f t="shared" si="61"/>
        <v/>
      </c>
      <c r="M924" s="15" t="str">
        <f t="shared" si="62"/>
        <v/>
      </c>
    </row>
    <row r="925" spans="2:13">
      <c r="B925" s="21">
        <f t="shared" si="63"/>
        <v>500114</v>
      </c>
      <c r="C925" s="98" t="s">
        <v>2575</v>
      </c>
      <c r="D925" s="98" t="s">
        <v>2092</v>
      </c>
      <c r="E925" s="98" t="s">
        <v>2459</v>
      </c>
      <c r="F925" s="21">
        <v>100</v>
      </c>
      <c r="G925" s="21"/>
      <c r="K925" s="15" t="str">
        <f t="shared" si="60"/>
        <v/>
      </c>
      <c r="L925" s="15" t="str">
        <f t="shared" si="61"/>
        <v/>
      </c>
      <c r="M925" s="15" t="str">
        <f t="shared" si="62"/>
        <v/>
      </c>
    </row>
    <row r="926" spans="2:13">
      <c r="B926" s="21">
        <f t="shared" si="63"/>
        <v>500115</v>
      </c>
      <c r="C926" s="98" t="s">
        <v>2575</v>
      </c>
      <c r="D926" s="98" t="s">
        <v>2092</v>
      </c>
      <c r="E926" s="98" t="s">
        <v>2460</v>
      </c>
      <c r="F926" s="21">
        <v>100</v>
      </c>
      <c r="G926" s="21"/>
      <c r="K926" s="15" t="str">
        <f t="shared" si="60"/>
        <v/>
      </c>
      <c r="L926" s="15" t="str">
        <f t="shared" si="61"/>
        <v/>
      </c>
      <c r="M926" s="15" t="str">
        <f t="shared" si="62"/>
        <v/>
      </c>
    </row>
    <row r="927" spans="2:13">
      <c r="B927" s="21">
        <f t="shared" si="63"/>
        <v>500116</v>
      </c>
      <c r="C927" s="98" t="s">
        <v>2575</v>
      </c>
      <c r="D927" s="98" t="s">
        <v>2092</v>
      </c>
      <c r="E927" s="98" t="s">
        <v>2461</v>
      </c>
      <c r="F927" s="21">
        <v>100</v>
      </c>
      <c r="G927" s="21"/>
      <c r="K927" s="15" t="str">
        <f t="shared" si="60"/>
        <v/>
      </c>
      <c r="L927" s="15" t="str">
        <f t="shared" si="61"/>
        <v/>
      </c>
      <c r="M927" s="15" t="str">
        <f t="shared" si="62"/>
        <v/>
      </c>
    </row>
    <row r="928" spans="2:13">
      <c r="B928" s="21">
        <f t="shared" si="63"/>
        <v>500117</v>
      </c>
      <c r="C928" s="98" t="s">
        <v>2575</v>
      </c>
      <c r="D928" s="98" t="s">
        <v>2092</v>
      </c>
      <c r="E928" s="98" t="s">
        <v>2483</v>
      </c>
      <c r="F928" s="21">
        <v>100</v>
      </c>
      <c r="G928" s="21"/>
      <c r="K928" s="15" t="str">
        <f t="shared" si="60"/>
        <v/>
      </c>
      <c r="L928" s="15" t="str">
        <f t="shared" si="61"/>
        <v/>
      </c>
      <c r="M928" s="15" t="str">
        <f t="shared" si="62"/>
        <v/>
      </c>
    </row>
    <row r="929" spans="2:13">
      <c r="B929" s="21">
        <f t="shared" si="63"/>
        <v>500118</v>
      </c>
      <c r="C929" s="98" t="s">
        <v>2575</v>
      </c>
      <c r="D929" s="98" t="s">
        <v>2092</v>
      </c>
      <c r="E929" s="98" t="s">
        <v>2482</v>
      </c>
      <c r="F929" s="21">
        <v>100</v>
      </c>
      <c r="G929" s="21"/>
      <c r="K929" s="15" t="str">
        <f t="shared" si="60"/>
        <v/>
      </c>
      <c r="L929" s="15" t="str">
        <f t="shared" si="61"/>
        <v/>
      </c>
      <c r="M929" s="15" t="str">
        <f t="shared" si="62"/>
        <v/>
      </c>
    </row>
    <row r="930" spans="2:13">
      <c r="B930" s="21">
        <f t="shared" si="63"/>
        <v>500119</v>
      </c>
      <c r="C930" s="98" t="s">
        <v>2575</v>
      </c>
      <c r="D930" s="98" t="s">
        <v>2092</v>
      </c>
      <c r="E930" s="98" t="s">
        <v>2484</v>
      </c>
      <c r="F930" s="21">
        <v>100</v>
      </c>
      <c r="G930" s="21"/>
      <c r="K930" s="15" t="str">
        <f t="shared" si="60"/>
        <v/>
      </c>
      <c r="L930" s="15" t="str">
        <f t="shared" si="61"/>
        <v/>
      </c>
      <c r="M930" s="15" t="str">
        <f t="shared" si="62"/>
        <v/>
      </c>
    </row>
    <row r="931" spans="2:13">
      <c r="B931" s="21">
        <f t="shared" si="63"/>
        <v>500120</v>
      </c>
      <c r="C931" s="98" t="s">
        <v>2575</v>
      </c>
      <c r="D931" s="98" t="s">
        <v>2092</v>
      </c>
      <c r="E931" s="98" t="s">
        <v>2485</v>
      </c>
      <c r="F931" s="21">
        <v>100</v>
      </c>
      <c r="G931" s="21"/>
      <c r="K931" s="15" t="str">
        <f t="shared" si="60"/>
        <v/>
      </c>
      <c r="L931" s="15" t="str">
        <f t="shared" si="61"/>
        <v/>
      </c>
      <c r="M931" s="15" t="str">
        <f t="shared" si="62"/>
        <v/>
      </c>
    </row>
    <row r="932" spans="2:13">
      <c r="B932" s="54">
        <f>B912+100</f>
        <v>500201</v>
      </c>
      <c r="C932" s="75" t="s">
        <v>2594</v>
      </c>
      <c r="D932" s="75" t="s">
        <v>2142</v>
      </c>
      <c r="E932" s="75" t="s">
        <v>2462</v>
      </c>
      <c r="F932" s="54">
        <v>200</v>
      </c>
      <c r="G932" s="54"/>
      <c r="K932" s="15" t="str">
        <f t="shared" si="60"/>
        <v/>
      </c>
      <c r="L932" s="15" t="str">
        <f t="shared" si="61"/>
        <v/>
      </c>
      <c r="M932" s="15" t="str">
        <f t="shared" si="62"/>
        <v/>
      </c>
    </row>
    <row r="933" spans="2:13">
      <c r="B933" s="54">
        <f t="shared" ref="B933:B971" si="64">B913+100</f>
        <v>500202</v>
      </c>
      <c r="C933" s="75" t="s">
        <v>2594</v>
      </c>
      <c r="D933" s="75" t="s">
        <v>2142</v>
      </c>
      <c r="E933" s="75" t="s">
        <v>2463</v>
      </c>
      <c r="F933" s="54">
        <v>200</v>
      </c>
      <c r="G933" s="54"/>
      <c r="K933" s="15" t="str">
        <f t="shared" si="60"/>
        <v/>
      </c>
      <c r="L933" s="15" t="str">
        <f t="shared" si="61"/>
        <v/>
      </c>
      <c r="M933" s="15" t="str">
        <f t="shared" si="62"/>
        <v/>
      </c>
    </row>
    <row r="934" spans="2:13">
      <c r="B934" s="54">
        <f t="shared" si="64"/>
        <v>500203</v>
      </c>
      <c r="C934" s="75" t="s">
        <v>2594</v>
      </c>
      <c r="D934" s="75" t="s">
        <v>2142</v>
      </c>
      <c r="E934" s="75" t="s">
        <v>2464</v>
      </c>
      <c r="F934" s="54">
        <v>200</v>
      </c>
      <c r="G934" s="54"/>
      <c r="K934" s="15" t="str">
        <f t="shared" si="60"/>
        <v/>
      </c>
      <c r="L934" s="15" t="str">
        <f t="shared" si="61"/>
        <v/>
      </c>
      <c r="M934" s="15" t="str">
        <f t="shared" si="62"/>
        <v/>
      </c>
    </row>
    <row r="935" spans="2:13">
      <c r="B935" s="54">
        <f t="shared" si="64"/>
        <v>500204</v>
      </c>
      <c r="C935" s="75" t="s">
        <v>2594</v>
      </c>
      <c r="D935" s="75" t="s">
        <v>2142</v>
      </c>
      <c r="E935" s="75" t="s">
        <v>2465</v>
      </c>
      <c r="F935" s="54">
        <v>200</v>
      </c>
      <c r="G935" s="54"/>
      <c r="K935" s="15" t="str">
        <f t="shared" si="60"/>
        <v/>
      </c>
      <c r="L935" s="15" t="str">
        <f t="shared" si="61"/>
        <v/>
      </c>
      <c r="M935" s="15" t="str">
        <f t="shared" si="62"/>
        <v/>
      </c>
    </row>
    <row r="936" spans="2:13">
      <c r="B936" s="54">
        <f t="shared" si="64"/>
        <v>500205</v>
      </c>
      <c r="C936" s="75" t="s">
        <v>2594</v>
      </c>
      <c r="D936" s="75" t="s">
        <v>2142</v>
      </c>
      <c r="E936" s="75" t="s">
        <v>2466</v>
      </c>
      <c r="F936" s="54">
        <v>200</v>
      </c>
      <c r="G936" s="54"/>
      <c r="K936" s="15" t="str">
        <f t="shared" si="60"/>
        <v/>
      </c>
      <c r="L936" s="15" t="str">
        <f t="shared" si="61"/>
        <v/>
      </c>
      <c r="M936" s="15" t="str">
        <f t="shared" si="62"/>
        <v/>
      </c>
    </row>
    <row r="937" spans="2:13">
      <c r="B937" s="54">
        <f t="shared" si="64"/>
        <v>500206</v>
      </c>
      <c r="C937" s="75" t="s">
        <v>2594</v>
      </c>
      <c r="D937" s="75" t="s">
        <v>2142</v>
      </c>
      <c r="E937" s="75" t="s">
        <v>2467</v>
      </c>
      <c r="F937" s="54">
        <v>200</v>
      </c>
      <c r="G937" s="54"/>
      <c r="K937" s="15" t="str">
        <f t="shared" si="60"/>
        <v/>
      </c>
      <c r="L937" s="15" t="str">
        <f t="shared" si="61"/>
        <v/>
      </c>
      <c r="M937" s="15" t="str">
        <f t="shared" si="62"/>
        <v/>
      </c>
    </row>
    <row r="938" spans="2:13">
      <c r="B938" s="54">
        <f t="shared" si="64"/>
        <v>500207</v>
      </c>
      <c r="C938" s="75" t="s">
        <v>2594</v>
      </c>
      <c r="D938" s="75" t="s">
        <v>2142</v>
      </c>
      <c r="E938" s="75" t="s">
        <v>2468</v>
      </c>
      <c r="F938" s="54">
        <v>200</v>
      </c>
      <c r="G938" s="54"/>
      <c r="K938" s="15" t="str">
        <f t="shared" si="60"/>
        <v/>
      </c>
      <c r="L938" s="15" t="str">
        <f t="shared" si="61"/>
        <v/>
      </c>
      <c r="M938" s="15" t="str">
        <f t="shared" si="62"/>
        <v/>
      </c>
    </row>
    <row r="939" spans="2:13">
      <c r="B939" s="54">
        <f t="shared" si="64"/>
        <v>500208</v>
      </c>
      <c r="C939" s="75" t="s">
        <v>2594</v>
      </c>
      <c r="D939" s="75" t="s">
        <v>2142</v>
      </c>
      <c r="E939" s="75" t="s">
        <v>2469</v>
      </c>
      <c r="F939" s="54">
        <v>200</v>
      </c>
      <c r="G939" s="54"/>
      <c r="K939" s="15" t="str">
        <f t="shared" si="60"/>
        <v/>
      </c>
      <c r="L939" s="15" t="str">
        <f t="shared" si="61"/>
        <v/>
      </c>
      <c r="M939" s="15" t="str">
        <f t="shared" si="62"/>
        <v/>
      </c>
    </row>
    <row r="940" spans="2:13">
      <c r="B940" s="54">
        <f t="shared" si="64"/>
        <v>500209</v>
      </c>
      <c r="C940" s="75" t="s">
        <v>2594</v>
      </c>
      <c r="D940" s="75" t="s">
        <v>2142</v>
      </c>
      <c r="E940" s="75" t="s">
        <v>2470</v>
      </c>
      <c r="F940" s="54">
        <v>200</v>
      </c>
      <c r="G940" s="54"/>
      <c r="K940" s="15" t="str">
        <f t="shared" si="60"/>
        <v/>
      </c>
      <c r="L940" s="15" t="str">
        <f t="shared" si="61"/>
        <v/>
      </c>
      <c r="M940" s="15" t="str">
        <f t="shared" si="62"/>
        <v/>
      </c>
    </row>
    <row r="941" spans="2:13">
      <c r="B941" s="54">
        <f t="shared" si="64"/>
        <v>500210</v>
      </c>
      <c r="C941" s="75" t="s">
        <v>2594</v>
      </c>
      <c r="D941" s="75" t="s">
        <v>2142</v>
      </c>
      <c r="E941" s="75" t="s">
        <v>2471</v>
      </c>
      <c r="F941" s="54">
        <v>200</v>
      </c>
      <c r="G941" s="54"/>
      <c r="K941" s="15" t="str">
        <f t="shared" si="60"/>
        <v/>
      </c>
      <c r="L941" s="15" t="str">
        <f t="shared" si="61"/>
        <v/>
      </c>
      <c r="M941" s="15" t="str">
        <f t="shared" si="62"/>
        <v/>
      </c>
    </row>
    <row r="942" spans="2:13">
      <c r="B942" s="54">
        <f t="shared" si="64"/>
        <v>500211</v>
      </c>
      <c r="C942" s="75" t="s">
        <v>2594</v>
      </c>
      <c r="D942" s="75" t="s">
        <v>2141</v>
      </c>
      <c r="E942" s="75" t="s">
        <v>2472</v>
      </c>
      <c r="F942" s="54">
        <v>200</v>
      </c>
      <c r="G942" s="54"/>
      <c r="K942" s="15" t="str">
        <f t="shared" si="60"/>
        <v/>
      </c>
      <c r="L942" s="15" t="str">
        <f t="shared" si="61"/>
        <v/>
      </c>
      <c r="M942" s="15" t="str">
        <f t="shared" si="62"/>
        <v/>
      </c>
    </row>
    <row r="943" spans="2:13">
      <c r="B943" s="54">
        <f t="shared" si="64"/>
        <v>500212</v>
      </c>
      <c r="C943" s="75" t="s">
        <v>2594</v>
      </c>
      <c r="D943" s="75" t="s">
        <v>2141</v>
      </c>
      <c r="E943" s="75" t="s">
        <v>2473</v>
      </c>
      <c r="F943" s="54">
        <v>200</v>
      </c>
      <c r="G943" s="54"/>
      <c r="K943" s="15" t="str">
        <f t="shared" si="60"/>
        <v/>
      </c>
      <c r="L943" s="15" t="str">
        <f t="shared" si="61"/>
        <v/>
      </c>
      <c r="M943" s="15" t="str">
        <f t="shared" si="62"/>
        <v/>
      </c>
    </row>
    <row r="944" spans="2:13">
      <c r="B944" s="54">
        <f t="shared" si="64"/>
        <v>500213</v>
      </c>
      <c r="C944" s="75" t="s">
        <v>2594</v>
      </c>
      <c r="D944" s="75" t="s">
        <v>2141</v>
      </c>
      <c r="E944" s="75" t="s">
        <v>2474</v>
      </c>
      <c r="F944" s="54">
        <v>200</v>
      </c>
      <c r="G944" s="54"/>
      <c r="K944" s="15" t="str">
        <f t="shared" si="60"/>
        <v/>
      </c>
      <c r="L944" s="15" t="str">
        <f t="shared" si="61"/>
        <v/>
      </c>
      <c r="M944" s="15" t="str">
        <f t="shared" si="62"/>
        <v/>
      </c>
    </row>
    <row r="945" spans="2:13">
      <c r="B945" s="54">
        <f t="shared" si="64"/>
        <v>500214</v>
      </c>
      <c r="C945" s="75" t="s">
        <v>2594</v>
      </c>
      <c r="D945" s="75" t="s">
        <v>2141</v>
      </c>
      <c r="E945" s="75" t="s">
        <v>2475</v>
      </c>
      <c r="F945" s="54">
        <v>200</v>
      </c>
      <c r="G945" s="54"/>
      <c r="K945" s="15" t="str">
        <f t="shared" si="60"/>
        <v/>
      </c>
      <c r="L945" s="15" t="str">
        <f t="shared" si="61"/>
        <v/>
      </c>
      <c r="M945" s="15" t="str">
        <f t="shared" si="62"/>
        <v/>
      </c>
    </row>
    <row r="946" spans="2:13">
      <c r="B946" s="54">
        <f t="shared" si="64"/>
        <v>500215</v>
      </c>
      <c r="C946" s="75" t="s">
        <v>2594</v>
      </c>
      <c r="D946" s="75" t="s">
        <v>2141</v>
      </c>
      <c r="E946" s="75" t="s">
        <v>2476</v>
      </c>
      <c r="F946" s="54">
        <v>200</v>
      </c>
      <c r="G946" s="54"/>
      <c r="K946" s="15" t="str">
        <f t="shared" si="60"/>
        <v/>
      </c>
      <c r="L946" s="15" t="str">
        <f t="shared" si="61"/>
        <v/>
      </c>
      <c r="M946" s="15" t="str">
        <f t="shared" si="62"/>
        <v/>
      </c>
    </row>
    <row r="947" spans="2:13">
      <c r="B947" s="54">
        <f t="shared" si="64"/>
        <v>500216</v>
      </c>
      <c r="C947" s="75" t="s">
        <v>2594</v>
      </c>
      <c r="D947" s="75" t="s">
        <v>2141</v>
      </c>
      <c r="E947" s="75" t="s">
        <v>2477</v>
      </c>
      <c r="F947" s="54">
        <v>200</v>
      </c>
      <c r="G947" s="54"/>
      <c r="K947" s="15" t="str">
        <f t="shared" si="60"/>
        <v/>
      </c>
      <c r="L947" s="15" t="str">
        <f t="shared" si="61"/>
        <v/>
      </c>
      <c r="M947" s="15" t="str">
        <f t="shared" si="62"/>
        <v/>
      </c>
    </row>
    <row r="948" spans="2:13">
      <c r="B948" s="54">
        <f t="shared" si="64"/>
        <v>500217</v>
      </c>
      <c r="C948" s="75" t="s">
        <v>2594</v>
      </c>
      <c r="D948" s="75" t="s">
        <v>2141</v>
      </c>
      <c r="E948" s="75" t="s">
        <v>2478</v>
      </c>
      <c r="F948" s="54">
        <v>200</v>
      </c>
      <c r="G948" s="54"/>
      <c r="K948" s="15" t="str">
        <f t="shared" si="60"/>
        <v/>
      </c>
      <c r="L948" s="15" t="str">
        <f t="shared" si="61"/>
        <v/>
      </c>
      <c r="M948" s="15" t="str">
        <f t="shared" si="62"/>
        <v/>
      </c>
    </row>
    <row r="949" spans="2:13">
      <c r="B949" s="54">
        <f t="shared" si="64"/>
        <v>500218</v>
      </c>
      <c r="C949" s="75" t="s">
        <v>2594</v>
      </c>
      <c r="D949" s="75" t="s">
        <v>2141</v>
      </c>
      <c r="E949" s="75" t="s">
        <v>2479</v>
      </c>
      <c r="F949" s="54">
        <v>200</v>
      </c>
      <c r="G949" s="54"/>
      <c r="K949" s="15" t="str">
        <f t="shared" ref="K949:K1012" si="65">IF(AND(ISBLANK(C949)=ISBLANK(D949),ISBLANK(D949)=ISBLANK(E949),ISBLANK(E949)=ISBLANK(C949)),"",FALSE)</f>
        <v/>
      </c>
      <c r="L949" s="15" t="str">
        <f t="shared" ref="L949:L1012" si="66">IF((LEN(C949)-LEN(SUBSTITUTE(C949,"|","")))=(LEN(D949)-LEN(SUBSTITUTE(D949,"|",""))),"",FALSE)</f>
        <v/>
      </c>
      <c r="M949" s="15" t="str">
        <f t="shared" ref="M949:M1012" si="67">IF((LEN(D949)-LEN(SUBSTITUTE(SUBSTITUTE(D949,"|",""),"#","")))=(LEN(E949)-LEN(SUBSTITUTE(E949,"|",""))),"",FALSE)</f>
        <v/>
      </c>
    </row>
    <row r="950" spans="2:13">
      <c r="B950" s="54">
        <f t="shared" si="64"/>
        <v>500219</v>
      </c>
      <c r="C950" s="75" t="s">
        <v>2594</v>
      </c>
      <c r="D950" s="75" t="s">
        <v>2141</v>
      </c>
      <c r="E950" s="75" t="s">
        <v>2480</v>
      </c>
      <c r="F950" s="54">
        <v>200</v>
      </c>
      <c r="G950" s="54"/>
      <c r="K950" s="15" t="str">
        <f t="shared" si="65"/>
        <v/>
      </c>
      <c r="L950" s="15" t="str">
        <f t="shared" si="66"/>
        <v/>
      </c>
      <c r="M950" s="15" t="str">
        <f t="shared" si="67"/>
        <v/>
      </c>
    </row>
    <row r="951" spans="2:13">
      <c r="B951" s="54">
        <f t="shared" si="64"/>
        <v>500220</v>
      </c>
      <c r="C951" s="75" t="s">
        <v>2594</v>
      </c>
      <c r="D951" s="75" t="s">
        <v>2141</v>
      </c>
      <c r="E951" s="75" t="s">
        <v>2481</v>
      </c>
      <c r="F951" s="54">
        <v>200</v>
      </c>
      <c r="G951" s="54"/>
      <c r="K951" s="15" t="str">
        <f t="shared" si="65"/>
        <v/>
      </c>
      <c r="L951" s="15" t="str">
        <f t="shared" si="66"/>
        <v/>
      </c>
      <c r="M951" s="15" t="str">
        <f t="shared" si="67"/>
        <v/>
      </c>
    </row>
    <row r="952" spans="2:13">
      <c r="B952" s="21">
        <f t="shared" si="64"/>
        <v>500301</v>
      </c>
      <c r="C952" s="98" t="s">
        <v>2583</v>
      </c>
      <c r="D952" s="98" t="s">
        <v>2145</v>
      </c>
      <c r="E952" s="25" t="s">
        <v>2288</v>
      </c>
      <c r="F952" s="21">
        <v>300</v>
      </c>
      <c r="G952" s="21"/>
      <c r="K952" s="15" t="str">
        <f t="shared" si="65"/>
        <v/>
      </c>
      <c r="L952" s="15" t="str">
        <f t="shared" si="66"/>
        <v/>
      </c>
      <c r="M952" s="15" t="str">
        <f t="shared" si="67"/>
        <v/>
      </c>
    </row>
    <row r="953" spans="2:13">
      <c r="B953" s="21">
        <f t="shared" si="64"/>
        <v>500302</v>
      </c>
      <c r="C953" s="98" t="s">
        <v>2583</v>
      </c>
      <c r="D953" s="98" t="s">
        <v>2145</v>
      </c>
      <c r="E953" s="25" t="s">
        <v>2289</v>
      </c>
      <c r="F953" s="21">
        <v>300</v>
      </c>
      <c r="G953" s="21"/>
      <c r="K953" s="15" t="str">
        <f t="shared" si="65"/>
        <v/>
      </c>
      <c r="L953" s="15" t="str">
        <f t="shared" si="66"/>
        <v/>
      </c>
      <c r="M953" s="15" t="str">
        <f t="shared" si="67"/>
        <v/>
      </c>
    </row>
    <row r="954" spans="2:13">
      <c r="B954" s="21">
        <f t="shared" si="64"/>
        <v>500303</v>
      </c>
      <c r="C954" s="98" t="s">
        <v>2583</v>
      </c>
      <c r="D954" s="98" t="s">
        <v>2145</v>
      </c>
      <c r="E954" s="25" t="s">
        <v>2290</v>
      </c>
      <c r="F954" s="21">
        <v>300</v>
      </c>
      <c r="G954" s="21"/>
      <c r="K954" s="15" t="str">
        <f t="shared" si="65"/>
        <v/>
      </c>
      <c r="L954" s="15" t="str">
        <f t="shared" si="66"/>
        <v/>
      </c>
      <c r="M954" s="15" t="str">
        <f t="shared" si="67"/>
        <v/>
      </c>
    </row>
    <row r="955" spans="2:13">
      <c r="B955" s="21">
        <f t="shared" si="64"/>
        <v>500304</v>
      </c>
      <c r="C955" s="98" t="s">
        <v>2583</v>
      </c>
      <c r="D955" s="98" t="s">
        <v>2145</v>
      </c>
      <c r="E955" s="25" t="s">
        <v>2291</v>
      </c>
      <c r="F955" s="21">
        <v>300</v>
      </c>
      <c r="G955" s="21"/>
      <c r="K955" s="15" t="str">
        <f t="shared" si="65"/>
        <v/>
      </c>
      <c r="L955" s="15" t="str">
        <f t="shared" si="66"/>
        <v/>
      </c>
      <c r="M955" s="15" t="str">
        <f t="shared" si="67"/>
        <v/>
      </c>
    </row>
    <row r="956" spans="2:13">
      <c r="B956" s="21">
        <f t="shared" si="64"/>
        <v>500305</v>
      </c>
      <c r="C956" s="98" t="s">
        <v>2583</v>
      </c>
      <c r="D956" s="98" t="s">
        <v>2145</v>
      </c>
      <c r="E956" s="25" t="s">
        <v>2292</v>
      </c>
      <c r="F956" s="21">
        <v>300</v>
      </c>
      <c r="G956" s="21"/>
      <c r="K956" s="15" t="str">
        <f t="shared" si="65"/>
        <v/>
      </c>
      <c r="L956" s="15" t="str">
        <f t="shared" si="66"/>
        <v/>
      </c>
      <c r="M956" s="15" t="str">
        <f t="shared" si="67"/>
        <v/>
      </c>
    </row>
    <row r="957" spans="2:13">
      <c r="B957" s="21">
        <f t="shared" si="64"/>
        <v>500306</v>
      </c>
      <c r="C957" s="98" t="s">
        <v>2584</v>
      </c>
      <c r="D957" s="98" t="s">
        <v>2145</v>
      </c>
      <c r="E957" s="25" t="s">
        <v>2292</v>
      </c>
      <c r="F957" s="21">
        <v>300</v>
      </c>
      <c r="G957" s="21"/>
      <c r="K957" s="15" t="str">
        <f t="shared" si="65"/>
        <v/>
      </c>
      <c r="L957" s="15" t="str">
        <f t="shared" si="66"/>
        <v/>
      </c>
      <c r="M957" s="15" t="str">
        <f t="shared" si="67"/>
        <v/>
      </c>
    </row>
    <row r="958" spans="2:13">
      <c r="B958" s="21">
        <f t="shared" si="64"/>
        <v>500307</v>
      </c>
      <c r="C958" s="98" t="s">
        <v>2584</v>
      </c>
      <c r="D958" s="98" t="s">
        <v>2145</v>
      </c>
      <c r="E958" s="25" t="s">
        <v>2293</v>
      </c>
      <c r="F958" s="21">
        <v>300</v>
      </c>
      <c r="G958" s="21"/>
      <c r="K958" s="15" t="str">
        <f t="shared" si="65"/>
        <v/>
      </c>
      <c r="L958" s="15" t="str">
        <f t="shared" si="66"/>
        <v/>
      </c>
      <c r="M958" s="15" t="str">
        <f t="shared" si="67"/>
        <v/>
      </c>
    </row>
    <row r="959" spans="2:13">
      <c r="B959" s="21">
        <f t="shared" si="64"/>
        <v>500308</v>
      </c>
      <c r="C959" s="98" t="s">
        <v>2584</v>
      </c>
      <c r="D959" s="98" t="s">
        <v>2145</v>
      </c>
      <c r="E959" s="25" t="s">
        <v>2294</v>
      </c>
      <c r="F959" s="21">
        <v>300</v>
      </c>
      <c r="G959" s="21"/>
      <c r="K959" s="15" t="str">
        <f t="shared" si="65"/>
        <v/>
      </c>
      <c r="L959" s="15" t="str">
        <f t="shared" si="66"/>
        <v/>
      </c>
      <c r="M959" s="15" t="str">
        <f t="shared" si="67"/>
        <v/>
      </c>
    </row>
    <row r="960" spans="2:13">
      <c r="B960" s="21">
        <f t="shared" si="64"/>
        <v>500309</v>
      </c>
      <c r="C960" s="98" t="s">
        <v>2584</v>
      </c>
      <c r="D960" s="98" t="s">
        <v>2145</v>
      </c>
      <c r="E960" s="25" t="s">
        <v>2295</v>
      </c>
      <c r="F960" s="21">
        <v>300</v>
      </c>
      <c r="G960" s="21"/>
      <c r="K960" s="15" t="str">
        <f t="shared" si="65"/>
        <v/>
      </c>
      <c r="L960" s="15" t="str">
        <f t="shared" si="66"/>
        <v/>
      </c>
      <c r="M960" s="15" t="str">
        <f t="shared" si="67"/>
        <v/>
      </c>
    </row>
    <row r="961" spans="2:13">
      <c r="B961" s="21">
        <f t="shared" si="64"/>
        <v>500310</v>
      </c>
      <c r="C961" s="98" t="s">
        <v>2584</v>
      </c>
      <c r="D961" s="98" t="s">
        <v>2145</v>
      </c>
      <c r="E961" s="25" t="s">
        <v>2296</v>
      </c>
      <c r="F961" s="21">
        <v>300</v>
      </c>
      <c r="G961" s="21"/>
      <c r="K961" s="15" t="str">
        <f t="shared" si="65"/>
        <v/>
      </c>
      <c r="L961" s="15" t="str">
        <f t="shared" si="66"/>
        <v/>
      </c>
      <c r="M961" s="15" t="str">
        <f t="shared" si="67"/>
        <v/>
      </c>
    </row>
    <row r="962" spans="2:13">
      <c r="B962" s="21">
        <f t="shared" si="64"/>
        <v>500311</v>
      </c>
      <c r="C962" s="98" t="s">
        <v>2585</v>
      </c>
      <c r="D962" s="98" t="s">
        <v>2145</v>
      </c>
      <c r="E962" s="25" t="s">
        <v>2296</v>
      </c>
      <c r="F962" s="21">
        <v>300</v>
      </c>
      <c r="G962" s="21"/>
      <c r="K962" s="15" t="str">
        <f t="shared" si="65"/>
        <v/>
      </c>
      <c r="L962" s="15" t="str">
        <f t="shared" si="66"/>
        <v/>
      </c>
      <c r="M962" s="15" t="str">
        <f t="shared" si="67"/>
        <v/>
      </c>
    </row>
    <row r="963" spans="2:13">
      <c r="B963" s="21">
        <f t="shared" si="64"/>
        <v>500312</v>
      </c>
      <c r="C963" s="98" t="s">
        <v>2585</v>
      </c>
      <c r="D963" s="98" t="s">
        <v>2145</v>
      </c>
      <c r="E963" s="25" t="s">
        <v>2297</v>
      </c>
      <c r="F963" s="21">
        <v>300</v>
      </c>
      <c r="G963" s="21"/>
      <c r="K963" s="15" t="str">
        <f t="shared" si="65"/>
        <v/>
      </c>
      <c r="L963" s="15" t="str">
        <f t="shared" si="66"/>
        <v/>
      </c>
      <c r="M963" s="15" t="str">
        <f t="shared" si="67"/>
        <v/>
      </c>
    </row>
    <row r="964" spans="2:13">
      <c r="B964" s="21">
        <f t="shared" si="64"/>
        <v>500313</v>
      </c>
      <c r="C964" s="98" t="s">
        <v>2585</v>
      </c>
      <c r="D964" s="98" t="s">
        <v>2145</v>
      </c>
      <c r="E964" s="25" t="s">
        <v>2298</v>
      </c>
      <c r="F964" s="21">
        <v>300</v>
      </c>
      <c r="G964" s="21"/>
      <c r="K964" s="15" t="str">
        <f t="shared" si="65"/>
        <v/>
      </c>
      <c r="L964" s="15" t="str">
        <f t="shared" si="66"/>
        <v/>
      </c>
      <c r="M964" s="15" t="str">
        <f t="shared" si="67"/>
        <v/>
      </c>
    </row>
    <row r="965" spans="2:13">
      <c r="B965" s="21">
        <f t="shared" si="64"/>
        <v>500314</v>
      </c>
      <c r="C965" s="98" t="s">
        <v>2585</v>
      </c>
      <c r="D965" s="98" t="s">
        <v>2145</v>
      </c>
      <c r="E965" s="25" t="s">
        <v>2299</v>
      </c>
      <c r="F965" s="21">
        <v>300</v>
      </c>
      <c r="G965" s="21"/>
      <c r="K965" s="15" t="str">
        <f t="shared" si="65"/>
        <v/>
      </c>
      <c r="L965" s="15" t="str">
        <f t="shared" si="66"/>
        <v/>
      </c>
      <c r="M965" s="15" t="str">
        <f t="shared" si="67"/>
        <v/>
      </c>
    </row>
    <row r="966" spans="2:13">
      <c r="B966" s="21">
        <f t="shared" si="64"/>
        <v>500315</v>
      </c>
      <c r="C966" s="98" t="s">
        <v>2585</v>
      </c>
      <c r="D966" s="98" t="s">
        <v>2145</v>
      </c>
      <c r="E966" s="25" t="s">
        <v>2300</v>
      </c>
      <c r="F966" s="21">
        <v>300</v>
      </c>
      <c r="G966" s="21"/>
      <c r="K966" s="15" t="str">
        <f t="shared" si="65"/>
        <v/>
      </c>
      <c r="L966" s="15" t="str">
        <f t="shared" si="66"/>
        <v/>
      </c>
      <c r="M966" s="15" t="str">
        <f t="shared" si="67"/>
        <v/>
      </c>
    </row>
    <row r="967" spans="2:13">
      <c r="B967" s="21">
        <f t="shared" si="64"/>
        <v>500316</v>
      </c>
      <c r="C967" s="98" t="s">
        <v>2586</v>
      </c>
      <c r="D967" s="98" t="s">
        <v>2145</v>
      </c>
      <c r="E967" s="25" t="s">
        <v>2300</v>
      </c>
      <c r="F967" s="21">
        <v>300</v>
      </c>
      <c r="G967" s="21"/>
      <c r="K967" s="15" t="str">
        <f t="shared" si="65"/>
        <v/>
      </c>
      <c r="L967" s="15" t="str">
        <f t="shared" si="66"/>
        <v/>
      </c>
      <c r="M967" s="15" t="str">
        <f t="shared" si="67"/>
        <v/>
      </c>
    </row>
    <row r="968" spans="2:13">
      <c r="B968" s="21">
        <f t="shared" si="64"/>
        <v>500317</v>
      </c>
      <c r="C968" s="98" t="s">
        <v>2586</v>
      </c>
      <c r="D968" s="98" t="s">
        <v>2145</v>
      </c>
      <c r="E968" s="25" t="s">
        <v>2301</v>
      </c>
      <c r="F968" s="21">
        <v>300</v>
      </c>
      <c r="G968" s="21"/>
      <c r="K968" s="15" t="str">
        <f t="shared" si="65"/>
        <v/>
      </c>
      <c r="L968" s="15" t="str">
        <f t="shared" si="66"/>
        <v/>
      </c>
      <c r="M968" s="15" t="str">
        <f t="shared" si="67"/>
        <v/>
      </c>
    </row>
    <row r="969" spans="2:13">
      <c r="B969" s="21">
        <f t="shared" si="64"/>
        <v>500318</v>
      </c>
      <c r="C969" s="98" t="s">
        <v>2586</v>
      </c>
      <c r="D969" s="98" t="s">
        <v>2145</v>
      </c>
      <c r="E969" s="25" t="s">
        <v>2302</v>
      </c>
      <c r="F969" s="21">
        <v>300</v>
      </c>
      <c r="G969" s="21"/>
      <c r="K969" s="15" t="str">
        <f t="shared" si="65"/>
        <v/>
      </c>
      <c r="L969" s="15" t="str">
        <f t="shared" si="66"/>
        <v/>
      </c>
      <c r="M969" s="15" t="str">
        <f t="shared" si="67"/>
        <v/>
      </c>
    </row>
    <row r="970" spans="2:13">
      <c r="B970" s="21">
        <f t="shared" si="64"/>
        <v>500319</v>
      </c>
      <c r="C970" s="98" t="s">
        <v>2586</v>
      </c>
      <c r="D970" s="98" t="s">
        <v>2145</v>
      </c>
      <c r="E970" s="25" t="s">
        <v>2303</v>
      </c>
      <c r="F970" s="21">
        <v>300</v>
      </c>
      <c r="G970" s="21"/>
      <c r="K970" s="15" t="str">
        <f t="shared" si="65"/>
        <v/>
      </c>
      <c r="L970" s="15" t="str">
        <f t="shared" si="66"/>
        <v/>
      </c>
      <c r="M970" s="15" t="str">
        <f t="shared" si="67"/>
        <v/>
      </c>
    </row>
    <row r="971" spans="2:13">
      <c r="B971" s="21">
        <f t="shared" si="64"/>
        <v>500320</v>
      </c>
      <c r="C971" s="98" t="s">
        <v>2586</v>
      </c>
      <c r="D971" s="98" t="s">
        <v>2145</v>
      </c>
      <c r="E971" s="25" t="s">
        <v>2304</v>
      </c>
      <c r="F971" s="21">
        <v>300</v>
      </c>
      <c r="G971" s="21"/>
      <c r="K971" s="15" t="str">
        <f t="shared" si="65"/>
        <v/>
      </c>
      <c r="L971" s="15" t="str">
        <f t="shared" si="66"/>
        <v/>
      </c>
      <c r="M971" s="15" t="str">
        <f t="shared" si="67"/>
        <v/>
      </c>
    </row>
    <row r="972" spans="2:13">
      <c r="B972" s="54">
        <f t="shared" ref="B972:B1011" si="68">B952+100</f>
        <v>500401</v>
      </c>
      <c r="C972" s="53" t="s">
        <v>2594</v>
      </c>
      <c r="D972" s="75" t="s">
        <v>2143</v>
      </c>
      <c r="E972" s="53" t="s">
        <v>2341</v>
      </c>
      <c r="F972" s="54">
        <v>400</v>
      </c>
      <c r="G972" s="54"/>
      <c r="K972" s="15" t="str">
        <f t="shared" si="65"/>
        <v/>
      </c>
      <c r="L972" s="15" t="str">
        <f t="shared" si="66"/>
        <v/>
      </c>
      <c r="M972" s="15" t="str">
        <f t="shared" si="67"/>
        <v/>
      </c>
    </row>
    <row r="973" spans="2:13">
      <c r="B973" s="54">
        <f t="shared" si="68"/>
        <v>500402</v>
      </c>
      <c r="C973" s="53" t="s">
        <v>2594</v>
      </c>
      <c r="D973" s="75" t="s">
        <v>2143</v>
      </c>
      <c r="E973" s="53" t="s">
        <v>2342</v>
      </c>
      <c r="F973" s="54">
        <v>400</v>
      </c>
      <c r="G973" s="54"/>
      <c r="K973" s="15" t="str">
        <f t="shared" si="65"/>
        <v/>
      </c>
      <c r="L973" s="15" t="str">
        <f t="shared" si="66"/>
        <v/>
      </c>
      <c r="M973" s="15" t="str">
        <f t="shared" si="67"/>
        <v/>
      </c>
    </row>
    <row r="974" spans="2:13">
      <c r="B974" s="54">
        <f t="shared" si="68"/>
        <v>500403</v>
      </c>
      <c r="C974" s="53" t="s">
        <v>2594</v>
      </c>
      <c r="D974" s="75" t="s">
        <v>2143</v>
      </c>
      <c r="E974" s="53" t="s">
        <v>2343</v>
      </c>
      <c r="F974" s="54">
        <v>400</v>
      </c>
      <c r="G974" s="54"/>
      <c r="K974" s="15" t="str">
        <f t="shared" si="65"/>
        <v/>
      </c>
      <c r="L974" s="15" t="str">
        <f t="shared" si="66"/>
        <v/>
      </c>
      <c r="M974" s="15" t="str">
        <f t="shared" si="67"/>
        <v/>
      </c>
    </row>
    <row r="975" spans="2:13">
      <c r="B975" s="54">
        <f t="shared" si="68"/>
        <v>500404</v>
      </c>
      <c r="C975" s="53" t="s">
        <v>2594</v>
      </c>
      <c r="D975" s="75" t="s">
        <v>2143</v>
      </c>
      <c r="E975" s="53" t="s">
        <v>2344</v>
      </c>
      <c r="F975" s="54">
        <v>400</v>
      </c>
      <c r="G975" s="54"/>
      <c r="K975" s="15" t="str">
        <f t="shared" si="65"/>
        <v/>
      </c>
      <c r="L975" s="15" t="str">
        <f t="shared" si="66"/>
        <v/>
      </c>
      <c r="M975" s="15" t="str">
        <f t="shared" si="67"/>
        <v/>
      </c>
    </row>
    <row r="976" spans="2:13">
      <c r="B976" s="54">
        <f t="shared" si="68"/>
        <v>500405</v>
      </c>
      <c r="C976" s="53" t="s">
        <v>2594</v>
      </c>
      <c r="D976" s="75" t="s">
        <v>2143</v>
      </c>
      <c r="E976" s="53" t="s">
        <v>2345</v>
      </c>
      <c r="F976" s="54">
        <v>400</v>
      </c>
      <c r="G976" s="54"/>
      <c r="K976" s="15" t="str">
        <f t="shared" si="65"/>
        <v/>
      </c>
      <c r="L976" s="15" t="str">
        <f t="shared" si="66"/>
        <v/>
      </c>
      <c r="M976" s="15" t="str">
        <f t="shared" si="67"/>
        <v/>
      </c>
    </row>
    <row r="977" spans="2:13">
      <c r="B977" s="54">
        <f t="shared" si="68"/>
        <v>500406</v>
      </c>
      <c r="C977" s="53" t="s">
        <v>2594</v>
      </c>
      <c r="D977" s="75" t="s">
        <v>2143</v>
      </c>
      <c r="E977" s="53" t="s">
        <v>2346</v>
      </c>
      <c r="F977" s="54">
        <v>400</v>
      </c>
      <c r="G977" s="54"/>
      <c r="K977" s="15" t="str">
        <f t="shared" si="65"/>
        <v/>
      </c>
      <c r="L977" s="15" t="str">
        <f t="shared" si="66"/>
        <v/>
      </c>
      <c r="M977" s="15" t="str">
        <f t="shared" si="67"/>
        <v/>
      </c>
    </row>
    <row r="978" spans="2:13">
      <c r="B978" s="54">
        <f t="shared" si="68"/>
        <v>500407</v>
      </c>
      <c r="C978" s="53" t="s">
        <v>2594</v>
      </c>
      <c r="D978" s="75" t="s">
        <v>2143</v>
      </c>
      <c r="E978" s="53" t="s">
        <v>2347</v>
      </c>
      <c r="F978" s="54">
        <v>400</v>
      </c>
      <c r="G978" s="54"/>
      <c r="K978" s="15" t="str">
        <f t="shared" si="65"/>
        <v/>
      </c>
      <c r="L978" s="15" t="str">
        <f t="shared" si="66"/>
        <v/>
      </c>
      <c r="M978" s="15" t="str">
        <f t="shared" si="67"/>
        <v/>
      </c>
    </row>
    <row r="979" spans="2:13">
      <c r="B979" s="54">
        <f t="shared" si="68"/>
        <v>500408</v>
      </c>
      <c r="C979" s="53" t="s">
        <v>2594</v>
      </c>
      <c r="D979" s="75" t="s">
        <v>2143</v>
      </c>
      <c r="E979" s="53" t="s">
        <v>2348</v>
      </c>
      <c r="F979" s="54">
        <v>400</v>
      </c>
      <c r="G979" s="54"/>
      <c r="K979" s="15" t="str">
        <f t="shared" si="65"/>
        <v/>
      </c>
      <c r="L979" s="15" t="str">
        <f t="shared" si="66"/>
        <v/>
      </c>
      <c r="M979" s="15" t="str">
        <f t="shared" si="67"/>
        <v/>
      </c>
    </row>
    <row r="980" spans="2:13">
      <c r="B980" s="54">
        <f t="shared" si="68"/>
        <v>500409</v>
      </c>
      <c r="C980" s="53" t="s">
        <v>2594</v>
      </c>
      <c r="D980" s="75" t="s">
        <v>2143</v>
      </c>
      <c r="E980" s="53" t="s">
        <v>2349</v>
      </c>
      <c r="F980" s="54">
        <v>400</v>
      </c>
      <c r="G980" s="54"/>
      <c r="K980" s="15" t="str">
        <f t="shared" si="65"/>
        <v/>
      </c>
      <c r="L980" s="15" t="str">
        <f t="shared" si="66"/>
        <v/>
      </c>
      <c r="M980" s="15" t="str">
        <f t="shared" si="67"/>
        <v/>
      </c>
    </row>
    <row r="981" spans="2:13">
      <c r="B981" s="54">
        <f t="shared" si="68"/>
        <v>500410</v>
      </c>
      <c r="C981" s="53" t="s">
        <v>2594</v>
      </c>
      <c r="D981" s="75" t="s">
        <v>2143</v>
      </c>
      <c r="E981" s="53" t="s">
        <v>2350</v>
      </c>
      <c r="F981" s="54">
        <v>400</v>
      </c>
      <c r="G981" s="54"/>
      <c r="K981" s="15" t="str">
        <f t="shared" si="65"/>
        <v/>
      </c>
      <c r="L981" s="15" t="str">
        <f t="shared" si="66"/>
        <v/>
      </c>
      <c r="M981" s="15" t="str">
        <f t="shared" si="67"/>
        <v/>
      </c>
    </row>
    <row r="982" spans="2:13">
      <c r="B982" s="54">
        <f t="shared" si="68"/>
        <v>500411</v>
      </c>
      <c r="C982" s="53" t="s">
        <v>2594</v>
      </c>
      <c r="D982" s="75" t="s">
        <v>2144</v>
      </c>
      <c r="E982" s="75" t="s">
        <v>2351</v>
      </c>
      <c r="F982" s="54">
        <v>400</v>
      </c>
      <c r="G982" s="54"/>
      <c r="K982" s="15" t="str">
        <f t="shared" si="65"/>
        <v/>
      </c>
      <c r="L982" s="15" t="str">
        <f t="shared" si="66"/>
        <v/>
      </c>
      <c r="M982" s="15" t="str">
        <f t="shared" si="67"/>
        <v/>
      </c>
    </row>
    <row r="983" spans="2:13">
      <c r="B983" s="54">
        <f t="shared" si="68"/>
        <v>500412</v>
      </c>
      <c r="C983" s="53" t="s">
        <v>2594</v>
      </c>
      <c r="D983" s="75" t="s">
        <v>2144</v>
      </c>
      <c r="E983" s="75" t="s">
        <v>2352</v>
      </c>
      <c r="F983" s="54">
        <v>400</v>
      </c>
      <c r="G983" s="54"/>
      <c r="K983" s="15" t="str">
        <f t="shared" si="65"/>
        <v/>
      </c>
      <c r="L983" s="15" t="str">
        <f t="shared" si="66"/>
        <v/>
      </c>
      <c r="M983" s="15" t="str">
        <f t="shared" si="67"/>
        <v/>
      </c>
    </row>
    <row r="984" spans="2:13">
      <c r="B984" s="54">
        <f t="shared" si="68"/>
        <v>500413</v>
      </c>
      <c r="C984" s="53" t="s">
        <v>2594</v>
      </c>
      <c r="D984" s="75" t="s">
        <v>2144</v>
      </c>
      <c r="E984" s="75" t="s">
        <v>2353</v>
      </c>
      <c r="F984" s="54">
        <v>400</v>
      </c>
      <c r="G984" s="54"/>
      <c r="K984" s="15" t="str">
        <f t="shared" si="65"/>
        <v/>
      </c>
      <c r="L984" s="15" t="str">
        <f t="shared" si="66"/>
        <v/>
      </c>
      <c r="M984" s="15" t="str">
        <f t="shared" si="67"/>
        <v/>
      </c>
    </row>
    <row r="985" spans="2:13">
      <c r="B985" s="54">
        <f t="shared" si="68"/>
        <v>500414</v>
      </c>
      <c r="C985" s="53" t="s">
        <v>2594</v>
      </c>
      <c r="D985" s="75" t="s">
        <v>2144</v>
      </c>
      <c r="E985" s="75" t="s">
        <v>2354</v>
      </c>
      <c r="F985" s="54">
        <v>400</v>
      </c>
      <c r="G985" s="54"/>
      <c r="K985" s="15" t="str">
        <f t="shared" si="65"/>
        <v/>
      </c>
      <c r="L985" s="15" t="str">
        <f t="shared" si="66"/>
        <v/>
      </c>
      <c r="M985" s="15" t="str">
        <f t="shared" si="67"/>
        <v/>
      </c>
    </row>
    <row r="986" spans="2:13">
      <c r="B986" s="54">
        <f t="shared" si="68"/>
        <v>500415</v>
      </c>
      <c r="C986" s="53" t="s">
        <v>2594</v>
      </c>
      <c r="D986" s="75" t="s">
        <v>2144</v>
      </c>
      <c r="E986" s="75" t="s">
        <v>2355</v>
      </c>
      <c r="F986" s="54">
        <v>400</v>
      </c>
      <c r="G986" s="54"/>
      <c r="K986" s="15" t="str">
        <f t="shared" si="65"/>
        <v/>
      </c>
      <c r="L986" s="15" t="str">
        <f t="shared" si="66"/>
        <v/>
      </c>
      <c r="M986" s="15" t="str">
        <f t="shared" si="67"/>
        <v/>
      </c>
    </row>
    <row r="987" spans="2:13">
      <c r="B987" s="54">
        <f t="shared" si="68"/>
        <v>500416</v>
      </c>
      <c r="C987" s="53" t="s">
        <v>2594</v>
      </c>
      <c r="D987" s="75" t="s">
        <v>2144</v>
      </c>
      <c r="E987" s="75" t="s">
        <v>2356</v>
      </c>
      <c r="F987" s="54">
        <v>400</v>
      </c>
      <c r="G987" s="54"/>
      <c r="K987" s="15" t="str">
        <f t="shared" si="65"/>
        <v/>
      </c>
      <c r="L987" s="15" t="str">
        <f t="shared" si="66"/>
        <v/>
      </c>
      <c r="M987" s="15" t="str">
        <f t="shared" si="67"/>
        <v/>
      </c>
    </row>
    <row r="988" spans="2:13">
      <c r="B988" s="54">
        <f t="shared" si="68"/>
        <v>500417</v>
      </c>
      <c r="C988" s="53" t="s">
        <v>2594</v>
      </c>
      <c r="D988" s="75" t="s">
        <v>2144</v>
      </c>
      <c r="E988" s="75" t="s">
        <v>2358</v>
      </c>
      <c r="F988" s="54">
        <v>400</v>
      </c>
      <c r="G988" s="54"/>
      <c r="K988" s="15" t="str">
        <f t="shared" si="65"/>
        <v/>
      </c>
      <c r="L988" s="15" t="str">
        <f t="shared" si="66"/>
        <v/>
      </c>
      <c r="M988" s="15" t="str">
        <f t="shared" si="67"/>
        <v/>
      </c>
    </row>
    <row r="989" spans="2:13">
      <c r="B989" s="54">
        <f t="shared" si="68"/>
        <v>500418</v>
      </c>
      <c r="C989" s="53" t="s">
        <v>2594</v>
      </c>
      <c r="D989" s="75" t="s">
        <v>2144</v>
      </c>
      <c r="E989" s="75" t="s">
        <v>2359</v>
      </c>
      <c r="F989" s="54">
        <v>400</v>
      </c>
      <c r="G989" s="54"/>
      <c r="K989" s="15" t="str">
        <f t="shared" si="65"/>
        <v/>
      </c>
      <c r="L989" s="15" t="str">
        <f t="shared" si="66"/>
        <v/>
      </c>
      <c r="M989" s="15" t="str">
        <f t="shared" si="67"/>
        <v/>
      </c>
    </row>
    <row r="990" spans="2:13">
      <c r="B990" s="54">
        <f t="shared" si="68"/>
        <v>500419</v>
      </c>
      <c r="C990" s="53" t="s">
        <v>2594</v>
      </c>
      <c r="D990" s="75" t="s">
        <v>2144</v>
      </c>
      <c r="E990" s="75" t="s">
        <v>2360</v>
      </c>
      <c r="F990" s="54">
        <v>400</v>
      </c>
      <c r="G990" s="54"/>
      <c r="K990" s="15" t="str">
        <f t="shared" si="65"/>
        <v/>
      </c>
      <c r="L990" s="15" t="str">
        <f t="shared" si="66"/>
        <v/>
      </c>
      <c r="M990" s="15" t="str">
        <f t="shared" si="67"/>
        <v/>
      </c>
    </row>
    <row r="991" spans="2:13">
      <c r="B991" s="54">
        <f t="shared" si="68"/>
        <v>500420</v>
      </c>
      <c r="C991" s="53" t="s">
        <v>2594</v>
      </c>
      <c r="D991" s="75" t="s">
        <v>2144</v>
      </c>
      <c r="E991" s="75" t="s">
        <v>2357</v>
      </c>
      <c r="F991" s="54">
        <v>400</v>
      </c>
      <c r="G991" s="54"/>
      <c r="K991" s="15" t="str">
        <f t="shared" si="65"/>
        <v/>
      </c>
      <c r="L991" s="15" t="str">
        <f t="shared" si="66"/>
        <v/>
      </c>
      <c r="M991" s="15" t="str">
        <f t="shared" si="67"/>
        <v/>
      </c>
    </row>
    <row r="992" spans="2:13">
      <c r="B992" s="21">
        <f t="shared" si="68"/>
        <v>500501</v>
      </c>
      <c r="C992" s="98" t="s">
        <v>2594</v>
      </c>
      <c r="D992" s="98" t="s">
        <v>2284</v>
      </c>
      <c r="E992" s="25" t="s">
        <v>2264</v>
      </c>
      <c r="F992" s="21">
        <v>500</v>
      </c>
      <c r="G992" s="21"/>
      <c r="K992" s="15" t="str">
        <f t="shared" si="65"/>
        <v/>
      </c>
      <c r="L992" s="15" t="str">
        <f t="shared" si="66"/>
        <v/>
      </c>
      <c r="M992" s="15" t="str">
        <f t="shared" si="67"/>
        <v/>
      </c>
    </row>
    <row r="993" spans="2:13">
      <c r="B993" s="21">
        <f t="shared" si="68"/>
        <v>500502</v>
      </c>
      <c r="C993" s="98" t="s">
        <v>2594</v>
      </c>
      <c r="D993" s="98" t="s">
        <v>2285</v>
      </c>
      <c r="E993" s="25" t="s">
        <v>2265</v>
      </c>
      <c r="F993" s="21">
        <v>500</v>
      </c>
      <c r="G993" s="21"/>
      <c r="K993" s="15" t="str">
        <f t="shared" si="65"/>
        <v/>
      </c>
      <c r="L993" s="15" t="str">
        <f t="shared" si="66"/>
        <v/>
      </c>
      <c r="M993" s="15" t="str">
        <f t="shared" si="67"/>
        <v/>
      </c>
    </row>
    <row r="994" spans="2:13">
      <c r="B994" s="21">
        <f t="shared" si="68"/>
        <v>500503</v>
      </c>
      <c r="C994" s="98" t="s">
        <v>2594</v>
      </c>
      <c r="D994" s="98" t="s">
        <v>2284</v>
      </c>
      <c r="E994" s="25" t="s">
        <v>2266</v>
      </c>
      <c r="F994" s="21">
        <v>500</v>
      </c>
      <c r="G994" s="21"/>
      <c r="K994" s="15" t="str">
        <f t="shared" si="65"/>
        <v/>
      </c>
      <c r="L994" s="15" t="str">
        <f t="shared" si="66"/>
        <v/>
      </c>
      <c r="M994" s="15" t="str">
        <f t="shared" si="67"/>
        <v/>
      </c>
    </row>
    <row r="995" spans="2:13">
      <c r="B995" s="21">
        <f t="shared" si="68"/>
        <v>500504</v>
      </c>
      <c r="C995" s="98" t="s">
        <v>2594</v>
      </c>
      <c r="D995" s="98" t="s">
        <v>2284</v>
      </c>
      <c r="E995" s="25" t="s">
        <v>2267</v>
      </c>
      <c r="F995" s="21">
        <v>500</v>
      </c>
      <c r="G995" s="21"/>
      <c r="K995" s="15" t="str">
        <f t="shared" si="65"/>
        <v/>
      </c>
      <c r="L995" s="15" t="str">
        <f t="shared" si="66"/>
        <v/>
      </c>
      <c r="M995" s="15" t="str">
        <f t="shared" si="67"/>
        <v/>
      </c>
    </row>
    <row r="996" spans="2:13">
      <c r="B996" s="21">
        <f t="shared" si="68"/>
        <v>500505</v>
      </c>
      <c r="C996" s="98" t="s">
        <v>2594</v>
      </c>
      <c r="D996" s="98" t="s">
        <v>2284</v>
      </c>
      <c r="E996" s="25" t="s">
        <v>2268</v>
      </c>
      <c r="F996" s="21">
        <v>500</v>
      </c>
      <c r="G996" s="21"/>
      <c r="K996" s="15" t="str">
        <f t="shared" si="65"/>
        <v/>
      </c>
      <c r="L996" s="15" t="str">
        <f t="shared" si="66"/>
        <v/>
      </c>
      <c r="M996" s="15" t="str">
        <f t="shared" si="67"/>
        <v/>
      </c>
    </row>
    <row r="997" spans="2:13">
      <c r="B997" s="21">
        <f t="shared" si="68"/>
        <v>500506</v>
      </c>
      <c r="C997" s="98" t="s">
        <v>2594</v>
      </c>
      <c r="D997" s="98" t="s">
        <v>2284</v>
      </c>
      <c r="E997" s="25" t="s">
        <v>2269</v>
      </c>
      <c r="F997" s="21">
        <v>500</v>
      </c>
      <c r="G997" s="21"/>
      <c r="K997" s="15" t="str">
        <f t="shared" si="65"/>
        <v/>
      </c>
      <c r="L997" s="15" t="str">
        <f t="shared" si="66"/>
        <v/>
      </c>
      <c r="M997" s="15" t="str">
        <f t="shared" si="67"/>
        <v/>
      </c>
    </row>
    <row r="998" spans="2:13">
      <c r="B998" s="21">
        <f t="shared" si="68"/>
        <v>500507</v>
      </c>
      <c r="C998" s="98" t="s">
        <v>2594</v>
      </c>
      <c r="D998" s="98" t="s">
        <v>2284</v>
      </c>
      <c r="E998" s="25" t="s">
        <v>2270</v>
      </c>
      <c r="F998" s="21">
        <v>500</v>
      </c>
      <c r="G998" s="21"/>
      <c r="K998" s="15" t="str">
        <f t="shared" si="65"/>
        <v/>
      </c>
      <c r="L998" s="15" t="str">
        <f t="shared" si="66"/>
        <v/>
      </c>
      <c r="M998" s="15" t="str">
        <f t="shared" si="67"/>
        <v/>
      </c>
    </row>
    <row r="999" spans="2:13">
      <c r="B999" s="21">
        <f t="shared" si="68"/>
        <v>500508</v>
      </c>
      <c r="C999" s="98" t="s">
        <v>2594</v>
      </c>
      <c r="D999" s="98" t="s">
        <v>2284</v>
      </c>
      <c r="E999" s="25" t="s">
        <v>2271</v>
      </c>
      <c r="F999" s="21">
        <v>500</v>
      </c>
      <c r="G999" s="21"/>
      <c r="K999" s="15" t="str">
        <f t="shared" si="65"/>
        <v/>
      </c>
      <c r="L999" s="15" t="str">
        <f t="shared" si="66"/>
        <v/>
      </c>
      <c r="M999" s="15" t="str">
        <f t="shared" si="67"/>
        <v/>
      </c>
    </row>
    <row r="1000" spans="2:13">
      <c r="B1000" s="21">
        <f t="shared" si="68"/>
        <v>500509</v>
      </c>
      <c r="C1000" s="98" t="s">
        <v>2594</v>
      </c>
      <c r="D1000" s="98" t="s">
        <v>2284</v>
      </c>
      <c r="E1000" s="25" t="s">
        <v>2272</v>
      </c>
      <c r="F1000" s="21">
        <v>500</v>
      </c>
      <c r="G1000" s="21"/>
      <c r="K1000" s="15" t="str">
        <f t="shared" si="65"/>
        <v/>
      </c>
      <c r="L1000" s="15" t="str">
        <f t="shared" si="66"/>
        <v/>
      </c>
      <c r="M1000" s="15" t="str">
        <f t="shared" si="67"/>
        <v/>
      </c>
    </row>
    <row r="1001" spans="2:13">
      <c r="B1001" s="21">
        <f t="shared" si="68"/>
        <v>500510</v>
      </c>
      <c r="C1001" s="98" t="s">
        <v>2594</v>
      </c>
      <c r="D1001" s="98" t="s">
        <v>2284</v>
      </c>
      <c r="E1001" s="25" t="s">
        <v>2273</v>
      </c>
      <c r="F1001" s="21">
        <v>500</v>
      </c>
      <c r="G1001" s="21"/>
      <c r="K1001" s="15" t="str">
        <f t="shared" si="65"/>
        <v/>
      </c>
      <c r="L1001" s="15" t="str">
        <f t="shared" si="66"/>
        <v/>
      </c>
      <c r="M1001" s="15" t="str">
        <f t="shared" si="67"/>
        <v/>
      </c>
    </row>
    <row r="1002" spans="2:13">
      <c r="B1002" s="21">
        <f t="shared" si="68"/>
        <v>500511</v>
      </c>
      <c r="C1002" s="98" t="s">
        <v>2594</v>
      </c>
      <c r="D1002" s="98" t="s">
        <v>2284</v>
      </c>
      <c r="E1002" s="25" t="s">
        <v>2274</v>
      </c>
      <c r="F1002" s="21">
        <v>500</v>
      </c>
      <c r="G1002" s="21"/>
      <c r="K1002" s="15" t="str">
        <f t="shared" si="65"/>
        <v/>
      </c>
      <c r="L1002" s="15" t="str">
        <f t="shared" si="66"/>
        <v/>
      </c>
      <c r="M1002" s="15" t="str">
        <f t="shared" si="67"/>
        <v/>
      </c>
    </row>
    <row r="1003" spans="2:13">
      <c r="B1003" s="21">
        <f t="shared" si="68"/>
        <v>500512</v>
      </c>
      <c r="C1003" s="98" t="s">
        <v>2594</v>
      </c>
      <c r="D1003" s="98" t="s">
        <v>2284</v>
      </c>
      <c r="E1003" s="25" t="s">
        <v>2275</v>
      </c>
      <c r="F1003" s="21">
        <v>500</v>
      </c>
      <c r="G1003" s="21"/>
      <c r="K1003" s="15" t="str">
        <f t="shared" si="65"/>
        <v/>
      </c>
      <c r="L1003" s="15" t="str">
        <f t="shared" si="66"/>
        <v/>
      </c>
      <c r="M1003" s="15" t="str">
        <f t="shared" si="67"/>
        <v/>
      </c>
    </row>
    <row r="1004" spans="2:13">
      <c r="B1004" s="21">
        <f t="shared" si="68"/>
        <v>500513</v>
      </c>
      <c r="C1004" s="98" t="s">
        <v>2594</v>
      </c>
      <c r="D1004" s="98" t="s">
        <v>2284</v>
      </c>
      <c r="E1004" s="25" t="s">
        <v>2276</v>
      </c>
      <c r="F1004" s="21">
        <v>500</v>
      </c>
      <c r="G1004" s="21"/>
      <c r="K1004" s="15" t="str">
        <f t="shared" si="65"/>
        <v/>
      </c>
      <c r="L1004" s="15" t="str">
        <f t="shared" si="66"/>
        <v/>
      </c>
      <c r="M1004" s="15" t="str">
        <f t="shared" si="67"/>
        <v/>
      </c>
    </row>
    <row r="1005" spans="2:13">
      <c r="B1005" s="21">
        <f t="shared" si="68"/>
        <v>500514</v>
      </c>
      <c r="C1005" s="98" t="s">
        <v>2594</v>
      </c>
      <c r="D1005" s="98" t="s">
        <v>2284</v>
      </c>
      <c r="E1005" s="25" t="s">
        <v>2277</v>
      </c>
      <c r="F1005" s="21">
        <v>500</v>
      </c>
      <c r="G1005" s="21"/>
      <c r="K1005" s="15" t="str">
        <f t="shared" si="65"/>
        <v/>
      </c>
      <c r="L1005" s="15" t="str">
        <f t="shared" si="66"/>
        <v/>
      </c>
      <c r="M1005" s="15" t="str">
        <f t="shared" si="67"/>
        <v/>
      </c>
    </row>
    <row r="1006" spans="2:13">
      <c r="B1006" s="21">
        <f t="shared" si="68"/>
        <v>500515</v>
      </c>
      <c r="C1006" s="98" t="s">
        <v>2594</v>
      </c>
      <c r="D1006" s="98" t="s">
        <v>2284</v>
      </c>
      <c r="E1006" s="25" t="s">
        <v>2278</v>
      </c>
      <c r="F1006" s="21">
        <v>500</v>
      </c>
      <c r="G1006" s="21"/>
      <c r="K1006" s="15" t="str">
        <f t="shared" si="65"/>
        <v/>
      </c>
      <c r="L1006" s="15" t="str">
        <f t="shared" si="66"/>
        <v/>
      </c>
      <c r="M1006" s="15" t="str">
        <f t="shared" si="67"/>
        <v/>
      </c>
    </row>
    <row r="1007" spans="2:13">
      <c r="B1007" s="21">
        <f t="shared" si="68"/>
        <v>500516</v>
      </c>
      <c r="C1007" s="98" t="s">
        <v>2594</v>
      </c>
      <c r="D1007" s="98" t="s">
        <v>2284</v>
      </c>
      <c r="E1007" s="25" t="s">
        <v>2279</v>
      </c>
      <c r="F1007" s="21">
        <v>500</v>
      </c>
      <c r="G1007" s="21"/>
      <c r="K1007" s="15" t="str">
        <f t="shared" si="65"/>
        <v/>
      </c>
      <c r="L1007" s="15" t="str">
        <f t="shared" si="66"/>
        <v/>
      </c>
      <c r="M1007" s="15" t="str">
        <f t="shared" si="67"/>
        <v/>
      </c>
    </row>
    <row r="1008" spans="2:13">
      <c r="B1008" s="21">
        <f t="shared" si="68"/>
        <v>500517</v>
      </c>
      <c r="C1008" s="98" t="s">
        <v>2594</v>
      </c>
      <c r="D1008" s="98" t="s">
        <v>2284</v>
      </c>
      <c r="E1008" s="25" t="s">
        <v>2280</v>
      </c>
      <c r="F1008" s="21">
        <v>500</v>
      </c>
      <c r="G1008" s="21"/>
      <c r="K1008" s="15" t="str">
        <f t="shared" si="65"/>
        <v/>
      </c>
      <c r="L1008" s="15" t="str">
        <f t="shared" si="66"/>
        <v/>
      </c>
      <c r="M1008" s="15" t="str">
        <f t="shared" si="67"/>
        <v/>
      </c>
    </row>
    <row r="1009" spans="2:13">
      <c r="B1009" s="21">
        <f t="shared" si="68"/>
        <v>500518</v>
      </c>
      <c r="C1009" s="98" t="s">
        <v>2594</v>
      </c>
      <c r="D1009" s="98" t="s">
        <v>2284</v>
      </c>
      <c r="E1009" s="25" t="s">
        <v>2281</v>
      </c>
      <c r="F1009" s="21">
        <v>500</v>
      </c>
      <c r="G1009" s="21"/>
      <c r="K1009" s="15" t="str">
        <f t="shared" si="65"/>
        <v/>
      </c>
      <c r="L1009" s="15" t="str">
        <f t="shared" si="66"/>
        <v/>
      </c>
      <c r="M1009" s="15" t="str">
        <f t="shared" si="67"/>
        <v/>
      </c>
    </row>
    <row r="1010" spans="2:13">
      <c r="B1010" s="21">
        <f t="shared" si="68"/>
        <v>500519</v>
      </c>
      <c r="C1010" s="98" t="s">
        <v>2594</v>
      </c>
      <c r="D1010" s="98" t="s">
        <v>2284</v>
      </c>
      <c r="E1010" s="25" t="s">
        <v>2282</v>
      </c>
      <c r="F1010" s="21">
        <v>500</v>
      </c>
      <c r="G1010" s="21"/>
      <c r="K1010" s="15" t="str">
        <f t="shared" si="65"/>
        <v/>
      </c>
      <c r="L1010" s="15" t="str">
        <f t="shared" si="66"/>
        <v/>
      </c>
      <c r="M1010" s="15" t="str">
        <f t="shared" si="67"/>
        <v/>
      </c>
    </row>
    <row r="1011" spans="2:13">
      <c r="B1011" s="21">
        <f t="shared" si="68"/>
        <v>500520</v>
      </c>
      <c r="C1011" s="98" t="s">
        <v>2594</v>
      </c>
      <c r="D1011" s="98" t="s">
        <v>2284</v>
      </c>
      <c r="E1011" s="25" t="s">
        <v>2283</v>
      </c>
      <c r="F1011" s="21">
        <v>500</v>
      </c>
      <c r="G1011" s="21"/>
      <c r="K1011" s="15" t="str">
        <f t="shared" si="65"/>
        <v/>
      </c>
      <c r="L1011" s="15" t="str">
        <f t="shared" si="66"/>
        <v/>
      </c>
      <c r="M1011" s="15" t="str">
        <f t="shared" si="67"/>
        <v/>
      </c>
    </row>
    <row r="1012" spans="2:13">
      <c r="B1012" s="54">
        <f t="shared" ref="B1012:B1043" si="69">B992+100</f>
        <v>500601</v>
      </c>
      <c r="C1012" s="53" t="s">
        <v>2594</v>
      </c>
      <c r="D1012" s="75" t="s">
        <v>2120</v>
      </c>
      <c r="E1012" s="75" t="s">
        <v>2121</v>
      </c>
      <c r="F1012" s="54">
        <v>600</v>
      </c>
      <c r="G1012" s="54"/>
      <c r="K1012" s="15" t="str">
        <f t="shared" si="65"/>
        <v/>
      </c>
      <c r="L1012" s="15" t="str">
        <f t="shared" si="66"/>
        <v/>
      </c>
      <c r="M1012" s="15" t="str">
        <f t="shared" si="67"/>
        <v/>
      </c>
    </row>
    <row r="1013" spans="2:13">
      <c r="B1013" s="54">
        <f t="shared" si="69"/>
        <v>500602</v>
      </c>
      <c r="C1013" s="53" t="s">
        <v>2594</v>
      </c>
      <c r="D1013" s="75" t="s">
        <v>2120</v>
      </c>
      <c r="E1013" s="75" t="s">
        <v>2122</v>
      </c>
      <c r="F1013" s="54">
        <v>600</v>
      </c>
      <c r="G1013" s="54"/>
      <c r="K1013" s="15" t="str">
        <f t="shared" ref="K1013:K1076" si="70">IF(AND(ISBLANK(C1013)=ISBLANK(D1013),ISBLANK(D1013)=ISBLANK(E1013),ISBLANK(E1013)=ISBLANK(C1013)),"",FALSE)</f>
        <v/>
      </c>
      <c r="L1013" s="15" t="str">
        <f t="shared" ref="L1013:L1076" si="71">IF((LEN(C1013)-LEN(SUBSTITUTE(C1013,"|","")))=(LEN(D1013)-LEN(SUBSTITUTE(D1013,"|",""))),"",FALSE)</f>
        <v/>
      </c>
      <c r="M1013" s="15" t="str">
        <f t="shared" ref="M1013:M1076" si="72">IF((LEN(D1013)-LEN(SUBSTITUTE(SUBSTITUTE(D1013,"|",""),"#","")))=(LEN(E1013)-LEN(SUBSTITUTE(E1013,"|",""))),"",FALSE)</f>
        <v/>
      </c>
    </row>
    <row r="1014" spans="2:13">
      <c r="B1014" s="54">
        <f t="shared" si="69"/>
        <v>500603</v>
      </c>
      <c r="C1014" s="53" t="s">
        <v>2594</v>
      </c>
      <c r="D1014" s="75" t="s">
        <v>2120</v>
      </c>
      <c r="E1014" s="75" t="s">
        <v>2123</v>
      </c>
      <c r="F1014" s="54">
        <v>600</v>
      </c>
      <c r="G1014" s="54"/>
      <c r="K1014" s="15" t="str">
        <f t="shared" si="70"/>
        <v/>
      </c>
      <c r="L1014" s="15" t="str">
        <f t="shared" si="71"/>
        <v/>
      </c>
      <c r="M1014" s="15" t="str">
        <f t="shared" si="72"/>
        <v/>
      </c>
    </row>
    <row r="1015" spans="2:13">
      <c r="B1015" s="54">
        <f t="shared" si="69"/>
        <v>500604</v>
      </c>
      <c r="C1015" s="53" t="s">
        <v>2594</v>
      </c>
      <c r="D1015" s="75" t="s">
        <v>2120</v>
      </c>
      <c r="E1015" s="75" t="s">
        <v>2124</v>
      </c>
      <c r="F1015" s="54">
        <v>600</v>
      </c>
      <c r="G1015" s="54"/>
      <c r="K1015" s="15" t="str">
        <f t="shared" si="70"/>
        <v/>
      </c>
      <c r="L1015" s="15" t="str">
        <f t="shared" si="71"/>
        <v/>
      </c>
      <c r="M1015" s="15" t="str">
        <f t="shared" si="72"/>
        <v/>
      </c>
    </row>
    <row r="1016" spans="2:13">
      <c r="B1016" s="54">
        <f t="shared" si="69"/>
        <v>500605</v>
      </c>
      <c r="C1016" s="53" t="s">
        <v>2594</v>
      </c>
      <c r="D1016" s="75" t="s">
        <v>2120</v>
      </c>
      <c r="E1016" s="53" t="s">
        <v>2125</v>
      </c>
      <c r="F1016" s="54">
        <v>600</v>
      </c>
      <c r="G1016" s="54"/>
      <c r="K1016" s="15" t="str">
        <f t="shared" si="70"/>
        <v/>
      </c>
      <c r="L1016" s="15" t="str">
        <f t="shared" si="71"/>
        <v/>
      </c>
      <c r="M1016" s="15" t="str">
        <f t="shared" si="72"/>
        <v/>
      </c>
    </row>
    <row r="1017" spans="2:13">
      <c r="B1017" s="54">
        <f t="shared" si="69"/>
        <v>500606</v>
      </c>
      <c r="C1017" s="53" t="s">
        <v>2594</v>
      </c>
      <c r="D1017" s="75" t="s">
        <v>2120</v>
      </c>
      <c r="E1017" s="53" t="s">
        <v>2126</v>
      </c>
      <c r="F1017" s="54">
        <v>600</v>
      </c>
      <c r="G1017" s="54"/>
      <c r="K1017" s="15" t="str">
        <f t="shared" si="70"/>
        <v/>
      </c>
      <c r="L1017" s="15" t="str">
        <f t="shared" si="71"/>
        <v/>
      </c>
      <c r="M1017" s="15" t="str">
        <f t="shared" si="72"/>
        <v/>
      </c>
    </row>
    <row r="1018" spans="2:13">
      <c r="B1018" s="54">
        <f t="shared" si="69"/>
        <v>500607</v>
      </c>
      <c r="C1018" s="53" t="s">
        <v>2594</v>
      </c>
      <c r="D1018" s="75" t="s">
        <v>2120</v>
      </c>
      <c r="E1018" s="53" t="s">
        <v>2127</v>
      </c>
      <c r="F1018" s="54">
        <v>600</v>
      </c>
      <c r="G1018" s="54"/>
      <c r="K1018" s="15" t="str">
        <f t="shared" si="70"/>
        <v/>
      </c>
      <c r="L1018" s="15" t="str">
        <f t="shared" si="71"/>
        <v/>
      </c>
      <c r="M1018" s="15" t="str">
        <f t="shared" si="72"/>
        <v/>
      </c>
    </row>
    <row r="1019" spans="2:13">
      <c r="B1019" s="54">
        <f t="shared" si="69"/>
        <v>500608</v>
      </c>
      <c r="C1019" s="53" t="s">
        <v>2594</v>
      </c>
      <c r="D1019" s="75" t="s">
        <v>2120</v>
      </c>
      <c r="E1019" s="53" t="s">
        <v>2128</v>
      </c>
      <c r="F1019" s="54">
        <v>600</v>
      </c>
      <c r="G1019" s="54"/>
      <c r="K1019" s="15" t="str">
        <f t="shared" si="70"/>
        <v/>
      </c>
      <c r="L1019" s="15" t="str">
        <f t="shared" si="71"/>
        <v/>
      </c>
      <c r="M1019" s="15" t="str">
        <f t="shared" si="72"/>
        <v/>
      </c>
    </row>
    <row r="1020" spans="2:13">
      <c r="B1020" s="54">
        <f t="shared" si="69"/>
        <v>500609</v>
      </c>
      <c r="C1020" s="53" t="s">
        <v>2594</v>
      </c>
      <c r="D1020" s="75" t="s">
        <v>2120</v>
      </c>
      <c r="E1020" s="53" t="s">
        <v>2129</v>
      </c>
      <c r="F1020" s="54">
        <v>600</v>
      </c>
      <c r="G1020" s="54"/>
      <c r="K1020" s="15" t="str">
        <f t="shared" si="70"/>
        <v/>
      </c>
      <c r="L1020" s="15" t="str">
        <f t="shared" si="71"/>
        <v/>
      </c>
      <c r="M1020" s="15" t="str">
        <f t="shared" si="72"/>
        <v/>
      </c>
    </row>
    <row r="1021" spans="2:13">
      <c r="B1021" s="54">
        <f t="shared" si="69"/>
        <v>500610</v>
      </c>
      <c r="C1021" s="53" t="s">
        <v>2594</v>
      </c>
      <c r="D1021" s="75" t="s">
        <v>2120</v>
      </c>
      <c r="E1021" s="53" t="s">
        <v>2130</v>
      </c>
      <c r="F1021" s="54">
        <v>600</v>
      </c>
      <c r="G1021" s="54"/>
      <c r="K1021" s="15" t="str">
        <f t="shared" si="70"/>
        <v/>
      </c>
      <c r="L1021" s="15" t="str">
        <f t="shared" si="71"/>
        <v/>
      </c>
      <c r="M1021" s="15" t="str">
        <f t="shared" si="72"/>
        <v/>
      </c>
    </row>
    <row r="1022" spans="2:13">
      <c r="B1022" s="54">
        <f t="shared" si="69"/>
        <v>500611</v>
      </c>
      <c r="C1022" s="53" t="s">
        <v>2594</v>
      </c>
      <c r="D1022" s="75" t="s">
        <v>2120</v>
      </c>
      <c r="E1022" s="53" t="s">
        <v>2131</v>
      </c>
      <c r="F1022" s="54">
        <v>600</v>
      </c>
      <c r="G1022" s="54"/>
      <c r="K1022" s="15" t="str">
        <f t="shared" si="70"/>
        <v/>
      </c>
      <c r="L1022" s="15" t="str">
        <f t="shared" si="71"/>
        <v/>
      </c>
      <c r="M1022" s="15" t="str">
        <f t="shared" si="72"/>
        <v/>
      </c>
    </row>
    <row r="1023" spans="2:13">
      <c r="B1023" s="54">
        <f t="shared" si="69"/>
        <v>500612</v>
      </c>
      <c r="C1023" s="53" t="s">
        <v>2594</v>
      </c>
      <c r="D1023" s="75" t="s">
        <v>2120</v>
      </c>
      <c r="E1023" s="53" t="s">
        <v>2132</v>
      </c>
      <c r="F1023" s="54">
        <v>600</v>
      </c>
      <c r="G1023" s="54"/>
      <c r="K1023" s="15" t="str">
        <f t="shared" si="70"/>
        <v/>
      </c>
      <c r="L1023" s="15" t="str">
        <f t="shared" si="71"/>
        <v/>
      </c>
      <c r="M1023" s="15" t="str">
        <f t="shared" si="72"/>
        <v/>
      </c>
    </row>
    <row r="1024" spans="2:13">
      <c r="B1024" s="54">
        <f t="shared" si="69"/>
        <v>500613</v>
      </c>
      <c r="C1024" s="53" t="s">
        <v>2594</v>
      </c>
      <c r="D1024" s="75" t="s">
        <v>2120</v>
      </c>
      <c r="E1024" s="53" t="s">
        <v>2133</v>
      </c>
      <c r="F1024" s="54">
        <v>600</v>
      </c>
      <c r="G1024" s="54"/>
      <c r="K1024" s="15" t="str">
        <f t="shared" si="70"/>
        <v/>
      </c>
      <c r="L1024" s="15" t="str">
        <f t="shared" si="71"/>
        <v/>
      </c>
      <c r="M1024" s="15" t="str">
        <f t="shared" si="72"/>
        <v/>
      </c>
    </row>
    <row r="1025" spans="2:13">
      <c r="B1025" s="54">
        <f t="shared" si="69"/>
        <v>500614</v>
      </c>
      <c r="C1025" s="53" t="s">
        <v>2594</v>
      </c>
      <c r="D1025" s="75" t="s">
        <v>2120</v>
      </c>
      <c r="E1025" s="53" t="s">
        <v>2134</v>
      </c>
      <c r="F1025" s="54">
        <v>600</v>
      </c>
      <c r="G1025" s="54"/>
      <c r="K1025" s="15" t="str">
        <f t="shared" si="70"/>
        <v/>
      </c>
      <c r="L1025" s="15" t="str">
        <f t="shared" si="71"/>
        <v/>
      </c>
      <c r="M1025" s="15" t="str">
        <f t="shared" si="72"/>
        <v/>
      </c>
    </row>
    <row r="1026" spans="2:13">
      <c r="B1026" s="54">
        <f t="shared" si="69"/>
        <v>500615</v>
      </c>
      <c r="C1026" s="53" t="s">
        <v>2594</v>
      </c>
      <c r="D1026" s="75" t="s">
        <v>2120</v>
      </c>
      <c r="E1026" s="53" t="s">
        <v>2135</v>
      </c>
      <c r="F1026" s="54">
        <v>600</v>
      </c>
      <c r="G1026" s="54"/>
      <c r="K1026" s="15" t="str">
        <f t="shared" si="70"/>
        <v/>
      </c>
      <c r="L1026" s="15" t="str">
        <f t="shared" si="71"/>
        <v/>
      </c>
      <c r="M1026" s="15" t="str">
        <f t="shared" si="72"/>
        <v/>
      </c>
    </row>
    <row r="1027" spans="2:13">
      <c r="B1027" s="54">
        <f t="shared" si="69"/>
        <v>500616</v>
      </c>
      <c r="C1027" s="53" t="s">
        <v>2594</v>
      </c>
      <c r="D1027" s="75" t="s">
        <v>2120</v>
      </c>
      <c r="E1027" s="53" t="s">
        <v>2136</v>
      </c>
      <c r="F1027" s="54">
        <v>600</v>
      </c>
      <c r="G1027" s="54"/>
      <c r="K1027" s="15" t="str">
        <f t="shared" si="70"/>
        <v/>
      </c>
      <c r="L1027" s="15" t="str">
        <f t="shared" si="71"/>
        <v/>
      </c>
      <c r="M1027" s="15" t="str">
        <f t="shared" si="72"/>
        <v/>
      </c>
    </row>
    <row r="1028" spans="2:13">
      <c r="B1028" s="54">
        <f t="shared" si="69"/>
        <v>500617</v>
      </c>
      <c r="C1028" s="53" t="s">
        <v>2594</v>
      </c>
      <c r="D1028" s="75" t="s">
        <v>2120</v>
      </c>
      <c r="E1028" s="53" t="s">
        <v>2137</v>
      </c>
      <c r="F1028" s="54">
        <v>600</v>
      </c>
      <c r="G1028" s="54"/>
      <c r="K1028" s="15" t="str">
        <f t="shared" si="70"/>
        <v/>
      </c>
      <c r="L1028" s="15" t="str">
        <f t="shared" si="71"/>
        <v/>
      </c>
      <c r="M1028" s="15" t="str">
        <f t="shared" si="72"/>
        <v/>
      </c>
    </row>
    <row r="1029" spans="2:13">
      <c r="B1029" s="54">
        <f t="shared" si="69"/>
        <v>500618</v>
      </c>
      <c r="C1029" s="53" t="s">
        <v>2594</v>
      </c>
      <c r="D1029" s="75" t="s">
        <v>2120</v>
      </c>
      <c r="E1029" s="53" t="s">
        <v>2138</v>
      </c>
      <c r="F1029" s="54">
        <v>600</v>
      </c>
      <c r="G1029" s="54"/>
      <c r="K1029" s="15" t="str">
        <f t="shared" si="70"/>
        <v/>
      </c>
      <c r="L1029" s="15" t="str">
        <f t="shared" si="71"/>
        <v/>
      </c>
      <c r="M1029" s="15" t="str">
        <f t="shared" si="72"/>
        <v/>
      </c>
    </row>
    <row r="1030" spans="2:13">
      <c r="B1030" s="54">
        <f t="shared" si="69"/>
        <v>500619</v>
      </c>
      <c r="C1030" s="53" t="s">
        <v>2594</v>
      </c>
      <c r="D1030" s="75" t="s">
        <v>2120</v>
      </c>
      <c r="E1030" s="53" t="s">
        <v>2139</v>
      </c>
      <c r="F1030" s="54">
        <v>600</v>
      </c>
      <c r="G1030" s="54"/>
      <c r="K1030" s="15" t="str">
        <f t="shared" si="70"/>
        <v/>
      </c>
      <c r="L1030" s="15" t="str">
        <f t="shared" si="71"/>
        <v/>
      </c>
      <c r="M1030" s="15" t="str">
        <f t="shared" si="72"/>
        <v/>
      </c>
    </row>
    <row r="1031" spans="2:13">
      <c r="B1031" s="54">
        <f t="shared" si="69"/>
        <v>500620</v>
      </c>
      <c r="C1031" s="53" t="s">
        <v>2594</v>
      </c>
      <c r="D1031" s="75" t="s">
        <v>2120</v>
      </c>
      <c r="E1031" s="53" t="s">
        <v>2140</v>
      </c>
      <c r="F1031" s="54">
        <v>600</v>
      </c>
      <c r="G1031" s="54"/>
      <c r="K1031" s="15" t="str">
        <f t="shared" si="70"/>
        <v/>
      </c>
      <c r="L1031" s="15" t="str">
        <f t="shared" si="71"/>
        <v/>
      </c>
      <c r="M1031" s="15" t="str">
        <f t="shared" si="72"/>
        <v/>
      </c>
    </row>
    <row r="1032" spans="2:13">
      <c r="B1032" s="21">
        <f t="shared" si="69"/>
        <v>500701</v>
      </c>
      <c r="C1032" s="98" t="s">
        <v>2594</v>
      </c>
      <c r="D1032" s="98" t="s">
        <v>2099</v>
      </c>
      <c r="E1032" s="25" t="s">
        <v>2100</v>
      </c>
      <c r="F1032" s="21">
        <v>700</v>
      </c>
      <c r="G1032" s="21"/>
      <c r="K1032" s="15" t="str">
        <f t="shared" si="70"/>
        <v/>
      </c>
      <c r="L1032" s="15" t="str">
        <f t="shared" si="71"/>
        <v/>
      </c>
      <c r="M1032" s="15" t="str">
        <f t="shared" si="72"/>
        <v/>
      </c>
    </row>
    <row r="1033" spans="2:13">
      <c r="B1033" s="21">
        <f t="shared" si="69"/>
        <v>500702</v>
      </c>
      <c r="C1033" s="98" t="s">
        <v>2594</v>
      </c>
      <c r="D1033" s="98" t="s">
        <v>2099</v>
      </c>
      <c r="E1033" s="25" t="s">
        <v>2101</v>
      </c>
      <c r="F1033" s="21">
        <v>700</v>
      </c>
      <c r="G1033" s="21"/>
      <c r="K1033" s="15" t="str">
        <f t="shared" si="70"/>
        <v/>
      </c>
      <c r="L1033" s="15" t="str">
        <f t="shared" si="71"/>
        <v/>
      </c>
      <c r="M1033" s="15" t="str">
        <f t="shared" si="72"/>
        <v/>
      </c>
    </row>
    <row r="1034" spans="2:13">
      <c r="B1034" s="21">
        <f t="shared" si="69"/>
        <v>500703</v>
      </c>
      <c r="C1034" s="98" t="s">
        <v>2594</v>
      </c>
      <c r="D1034" s="98" t="s">
        <v>2099</v>
      </c>
      <c r="E1034" s="25" t="s">
        <v>2102</v>
      </c>
      <c r="F1034" s="21">
        <v>700</v>
      </c>
      <c r="G1034" s="21"/>
      <c r="K1034" s="15" t="str">
        <f t="shared" si="70"/>
        <v/>
      </c>
      <c r="L1034" s="15" t="str">
        <f t="shared" si="71"/>
        <v/>
      </c>
      <c r="M1034" s="15" t="str">
        <f t="shared" si="72"/>
        <v/>
      </c>
    </row>
    <row r="1035" spans="2:13">
      <c r="B1035" s="21">
        <f t="shared" si="69"/>
        <v>500704</v>
      </c>
      <c r="C1035" s="98" t="s">
        <v>2594</v>
      </c>
      <c r="D1035" s="98" t="s">
        <v>2099</v>
      </c>
      <c r="E1035" s="25" t="s">
        <v>2103</v>
      </c>
      <c r="F1035" s="21">
        <v>700</v>
      </c>
      <c r="G1035" s="21"/>
      <c r="K1035" s="15" t="str">
        <f t="shared" si="70"/>
        <v/>
      </c>
      <c r="L1035" s="15" t="str">
        <f t="shared" si="71"/>
        <v/>
      </c>
      <c r="M1035" s="15" t="str">
        <f t="shared" si="72"/>
        <v/>
      </c>
    </row>
    <row r="1036" spans="2:13">
      <c r="B1036" s="21">
        <f t="shared" si="69"/>
        <v>500705</v>
      </c>
      <c r="C1036" s="98" t="s">
        <v>2594</v>
      </c>
      <c r="D1036" s="98" t="s">
        <v>2099</v>
      </c>
      <c r="E1036" s="98" t="s">
        <v>2119</v>
      </c>
      <c r="F1036" s="21">
        <v>700</v>
      </c>
      <c r="G1036" s="21"/>
      <c r="K1036" s="15" t="str">
        <f t="shared" si="70"/>
        <v/>
      </c>
      <c r="L1036" s="15" t="str">
        <f t="shared" si="71"/>
        <v/>
      </c>
      <c r="M1036" s="15" t="str">
        <f t="shared" si="72"/>
        <v/>
      </c>
    </row>
    <row r="1037" spans="2:13">
      <c r="B1037" s="21">
        <f t="shared" si="69"/>
        <v>500706</v>
      </c>
      <c r="C1037" s="98" t="s">
        <v>2594</v>
      </c>
      <c r="D1037" s="98" t="s">
        <v>2099</v>
      </c>
      <c r="E1037" s="98" t="s">
        <v>2118</v>
      </c>
      <c r="F1037" s="21">
        <v>700</v>
      </c>
      <c r="G1037" s="21"/>
      <c r="K1037" s="15" t="str">
        <f t="shared" si="70"/>
        <v/>
      </c>
      <c r="L1037" s="15" t="str">
        <f t="shared" si="71"/>
        <v/>
      </c>
      <c r="M1037" s="15" t="str">
        <f t="shared" si="72"/>
        <v/>
      </c>
    </row>
    <row r="1038" spans="2:13">
      <c r="B1038" s="21">
        <f t="shared" si="69"/>
        <v>500707</v>
      </c>
      <c r="C1038" s="98" t="s">
        <v>2594</v>
      </c>
      <c r="D1038" s="98" t="s">
        <v>2099</v>
      </c>
      <c r="E1038" s="25" t="s">
        <v>2104</v>
      </c>
      <c r="F1038" s="21">
        <v>700</v>
      </c>
      <c r="G1038" s="21"/>
      <c r="K1038" s="15" t="str">
        <f t="shared" si="70"/>
        <v/>
      </c>
      <c r="L1038" s="15" t="str">
        <f t="shared" si="71"/>
        <v/>
      </c>
      <c r="M1038" s="15" t="str">
        <f t="shared" si="72"/>
        <v/>
      </c>
    </row>
    <row r="1039" spans="2:13">
      <c r="B1039" s="21">
        <f t="shared" si="69"/>
        <v>500708</v>
      </c>
      <c r="C1039" s="98" t="s">
        <v>2594</v>
      </c>
      <c r="D1039" s="98" t="s">
        <v>2099</v>
      </c>
      <c r="E1039" s="25" t="s">
        <v>2105</v>
      </c>
      <c r="F1039" s="21">
        <v>700</v>
      </c>
      <c r="G1039" s="21"/>
      <c r="K1039" s="15" t="str">
        <f t="shared" si="70"/>
        <v/>
      </c>
      <c r="L1039" s="15" t="str">
        <f t="shared" si="71"/>
        <v/>
      </c>
      <c r="M1039" s="15" t="str">
        <f t="shared" si="72"/>
        <v/>
      </c>
    </row>
    <row r="1040" spans="2:13">
      <c r="B1040" s="21">
        <f t="shared" si="69"/>
        <v>500709</v>
      </c>
      <c r="C1040" s="98" t="s">
        <v>2594</v>
      </c>
      <c r="D1040" s="98" t="s">
        <v>2099</v>
      </c>
      <c r="E1040" s="25" t="s">
        <v>2106</v>
      </c>
      <c r="F1040" s="21">
        <v>700</v>
      </c>
      <c r="G1040" s="21"/>
      <c r="K1040" s="15" t="str">
        <f t="shared" si="70"/>
        <v/>
      </c>
      <c r="L1040" s="15" t="str">
        <f t="shared" si="71"/>
        <v/>
      </c>
      <c r="M1040" s="15" t="str">
        <f t="shared" si="72"/>
        <v/>
      </c>
    </row>
    <row r="1041" spans="2:13">
      <c r="B1041" s="21">
        <f t="shared" si="69"/>
        <v>500710</v>
      </c>
      <c r="C1041" s="98" t="s">
        <v>2594</v>
      </c>
      <c r="D1041" s="98" t="s">
        <v>2099</v>
      </c>
      <c r="E1041" s="25" t="s">
        <v>2107</v>
      </c>
      <c r="F1041" s="21">
        <v>700</v>
      </c>
      <c r="G1041" s="21"/>
      <c r="K1041" s="15" t="str">
        <f t="shared" si="70"/>
        <v/>
      </c>
      <c r="L1041" s="15" t="str">
        <f t="shared" si="71"/>
        <v/>
      </c>
      <c r="M1041" s="15" t="str">
        <f t="shared" si="72"/>
        <v/>
      </c>
    </row>
    <row r="1042" spans="2:13">
      <c r="B1042" s="21">
        <f t="shared" si="69"/>
        <v>500711</v>
      </c>
      <c r="C1042" s="98" t="s">
        <v>2594</v>
      </c>
      <c r="D1042" s="98" t="s">
        <v>2099</v>
      </c>
      <c r="E1042" s="25" t="s">
        <v>2108</v>
      </c>
      <c r="F1042" s="21">
        <v>700</v>
      </c>
      <c r="G1042" s="21"/>
      <c r="K1042" s="15" t="str">
        <f t="shared" si="70"/>
        <v/>
      </c>
      <c r="L1042" s="15" t="str">
        <f t="shared" si="71"/>
        <v/>
      </c>
      <c r="M1042" s="15" t="str">
        <f t="shared" si="72"/>
        <v/>
      </c>
    </row>
    <row r="1043" spans="2:13">
      <c r="B1043" s="21">
        <f t="shared" si="69"/>
        <v>500712</v>
      </c>
      <c r="C1043" s="98" t="s">
        <v>2594</v>
      </c>
      <c r="D1043" s="98" t="s">
        <v>2099</v>
      </c>
      <c r="E1043" s="25" t="s">
        <v>2109</v>
      </c>
      <c r="F1043" s="21">
        <v>700</v>
      </c>
      <c r="G1043" s="21"/>
      <c r="K1043" s="15" t="str">
        <f t="shared" si="70"/>
        <v/>
      </c>
      <c r="L1043" s="15" t="str">
        <f t="shared" si="71"/>
        <v/>
      </c>
      <c r="M1043" s="15" t="str">
        <f t="shared" si="72"/>
        <v/>
      </c>
    </row>
    <row r="1044" spans="2:13">
      <c r="B1044" s="21">
        <f t="shared" ref="B1044:B1075" si="73">B1024+100</f>
        <v>500713</v>
      </c>
      <c r="C1044" s="98" t="s">
        <v>2594</v>
      </c>
      <c r="D1044" s="98" t="s">
        <v>2099</v>
      </c>
      <c r="E1044" s="25" t="s">
        <v>2110</v>
      </c>
      <c r="F1044" s="21">
        <v>700</v>
      </c>
      <c r="G1044" s="21"/>
      <c r="K1044" s="15" t="str">
        <f t="shared" si="70"/>
        <v/>
      </c>
      <c r="L1044" s="15" t="str">
        <f t="shared" si="71"/>
        <v/>
      </c>
      <c r="M1044" s="15" t="str">
        <f t="shared" si="72"/>
        <v/>
      </c>
    </row>
    <row r="1045" spans="2:13">
      <c r="B1045" s="21">
        <f t="shared" si="73"/>
        <v>500714</v>
      </c>
      <c r="C1045" s="98" t="s">
        <v>2594</v>
      </c>
      <c r="D1045" s="98" t="s">
        <v>2099</v>
      </c>
      <c r="E1045" s="25" t="s">
        <v>2111</v>
      </c>
      <c r="F1045" s="21">
        <v>700</v>
      </c>
      <c r="G1045" s="21"/>
      <c r="K1045" s="15" t="str">
        <f t="shared" si="70"/>
        <v/>
      </c>
      <c r="L1045" s="15" t="str">
        <f t="shared" si="71"/>
        <v/>
      </c>
      <c r="M1045" s="15" t="str">
        <f t="shared" si="72"/>
        <v/>
      </c>
    </row>
    <row r="1046" spans="2:13">
      <c r="B1046" s="21">
        <f t="shared" si="73"/>
        <v>500715</v>
      </c>
      <c r="C1046" s="98" t="s">
        <v>2594</v>
      </c>
      <c r="D1046" s="98" t="s">
        <v>2099</v>
      </c>
      <c r="E1046" s="25" t="s">
        <v>2112</v>
      </c>
      <c r="F1046" s="21">
        <v>700</v>
      </c>
      <c r="G1046" s="21"/>
      <c r="K1046" s="15" t="str">
        <f t="shared" si="70"/>
        <v/>
      </c>
      <c r="L1046" s="15" t="str">
        <f t="shared" si="71"/>
        <v/>
      </c>
      <c r="M1046" s="15" t="str">
        <f t="shared" si="72"/>
        <v/>
      </c>
    </row>
    <row r="1047" spans="2:13">
      <c r="B1047" s="21">
        <f t="shared" si="73"/>
        <v>500716</v>
      </c>
      <c r="C1047" s="98" t="s">
        <v>2594</v>
      </c>
      <c r="D1047" s="98" t="s">
        <v>2099</v>
      </c>
      <c r="E1047" s="25" t="s">
        <v>2113</v>
      </c>
      <c r="F1047" s="21">
        <v>700</v>
      </c>
      <c r="G1047" s="21"/>
      <c r="K1047" s="15" t="str">
        <f t="shared" si="70"/>
        <v/>
      </c>
      <c r="L1047" s="15" t="str">
        <f t="shared" si="71"/>
        <v/>
      </c>
      <c r="M1047" s="15" t="str">
        <f t="shared" si="72"/>
        <v/>
      </c>
    </row>
    <row r="1048" spans="2:13">
      <c r="B1048" s="21">
        <f t="shared" si="73"/>
        <v>500717</v>
      </c>
      <c r="C1048" s="98" t="s">
        <v>2594</v>
      </c>
      <c r="D1048" s="98" t="s">
        <v>2099</v>
      </c>
      <c r="E1048" s="25" t="s">
        <v>2114</v>
      </c>
      <c r="F1048" s="21">
        <v>700</v>
      </c>
      <c r="G1048" s="21"/>
      <c r="K1048" s="15" t="str">
        <f t="shared" si="70"/>
        <v/>
      </c>
      <c r="L1048" s="15" t="str">
        <f t="shared" si="71"/>
        <v/>
      </c>
      <c r="M1048" s="15" t="str">
        <f t="shared" si="72"/>
        <v/>
      </c>
    </row>
    <row r="1049" spans="2:13">
      <c r="B1049" s="21">
        <f t="shared" si="73"/>
        <v>500718</v>
      </c>
      <c r="C1049" s="98" t="s">
        <v>2594</v>
      </c>
      <c r="D1049" s="98" t="s">
        <v>2099</v>
      </c>
      <c r="E1049" s="25" t="s">
        <v>2115</v>
      </c>
      <c r="F1049" s="21">
        <v>700</v>
      </c>
      <c r="G1049" s="21"/>
      <c r="K1049" s="15" t="str">
        <f t="shared" si="70"/>
        <v/>
      </c>
      <c r="L1049" s="15" t="str">
        <f t="shared" si="71"/>
        <v/>
      </c>
      <c r="M1049" s="15" t="str">
        <f t="shared" si="72"/>
        <v/>
      </c>
    </row>
    <row r="1050" spans="2:13">
      <c r="B1050" s="21">
        <f t="shared" si="73"/>
        <v>500719</v>
      </c>
      <c r="C1050" s="98" t="s">
        <v>2594</v>
      </c>
      <c r="D1050" s="98" t="s">
        <v>2099</v>
      </c>
      <c r="E1050" s="25" t="s">
        <v>2116</v>
      </c>
      <c r="F1050" s="21">
        <v>700</v>
      </c>
      <c r="G1050" s="21"/>
      <c r="K1050" s="15" t="str">
        <f t="shared" si="70"/>
        <v/>
      </c>
      <c r="L1050" s="15" t="str">
        <f t="shared" si="71"/>
        <v/>
      </c>
      <c r="M1050" s="15" t="str">
        <f t="shared" si="72"/>
        <v/>
      </c>
    </row>
    <row r="1051" spans="2:13">
      <c r="B1051" s="21">
        <f t="shared" si="73"/>
        <v>500720</v>
      </c>
      <c r="C1051" s="98" t="s">
        <v>2594</v>
      </c>
      <c r="D1051" s="98" t="s">
        <v>2099</v>
      </c>
      <c r="E1051" s="25" t="s">
        <v>2117</v>
      </c>
      <c r="F1051" s="21">
        <v>700</v>
      </c>
      <c r="G1051" s="21"/>
      <c r="K1051" s="15" t="str">
        <f t="shared" si="70"/>
        <v/>
      </c>
      <c r="L1051" s="15" t="str">
        <f t="shared" si="71"/>
        <v/>
      </c>
      <c r="M1051" s="15" t="str">
        <f t="shared" si="72"/>
        <v/>
      </c>
    </row>
    <row r="1052" spans="2:13">
      <c r="B1052" s="54">
        <f t="shared" si="73"/>
        <v>500801</v>
      </c>
      <c r="C1052" s="53" t="s">
        <v>2575</v>
      </c>
      <c r="D1052" s="53" t="s">
        <v>2097</v>
      </c>
      <c r="E1052" s="75" t="s">
        <v>2244</v>
      </c>
      <c r="F1052" s="54">
        <v>800</v>
      </c>
      <c r="G1052" s="54"/>
      <c r="K1052" s="15" t="str">
        <f t="shared" si="70"/>
        <v/>
      </c>
      <c r="L1052" s="15" t="str">
        <f t="shared" si="71"/>
        <v/>
      </c>
      <c r="M1052" s="15" t="str">
        <f t="shared" si="72"/>
        <v/>
      </c>
    </row>
    <row r="1053" spans="2:13">
      <c r="B1053" s="54">
        <f t="shared" si="73"/>
        <v>500802</v>
      </c>
      <c r="C1053" s="53" t="s">
        <v>2575</v>
      </c>
      <c r="D1053" s="53" t="s">
        <v>2097</v>
      </c>
      <c r="E1053" s="75" t="s">
        <v>2245</v>
      </c>
      <c r="F1053" s="54">
        <v>800</v>
      </c>
      <c r="G1053" s="54"/>
      <c r="K1053" s="15" t="str">
        <f t="shared" si="70"/>
        <v/>
      </c>
      <c r="L1053" s="15" t="str">
        <f t="shared" si="71"/>
        <v/>
      </c>
      <c r="M1053" s="15" t="str">
        <f t="shared" si="72"/>
        <v/>
      </c>
    </row>
    <row r="1054" spans="2:13">
      <c r="B1054" s="54">
        <f t="shared" si="73"/>
        <v>500803</v>
      </c>
      <c r="C1054" s="53" t="s">
        <v>2575</v>
      </c>
      <c r="D1054" s="53" t="s">
        <v>2097</v>
      </c>
      <c r="E1054" s="75" t="s">
        <v>2246</v>
      </c>
      <c r="F1054" s="54">
        <v>800</v>
      </c>
      <c r="G1054" s="54"/>
      <c r="K1054" s="15" t="str">
        <f t="shared" si="70"/>
        <v/>
      </c>
      <c r="L1054" s="15" t="str">
        <f t="shared" si="71"/>
        <v/>
      </c>
      <c r="M1054" s="15" t="str">
        <f t="shared" si="72"/>
        <v/>
      </c>
    </row>
    <row r="1055" spans="2:13">
      <c r="B1055" s="54">
        <f t="shared" si="73"/>
        <v>500804</v>
      </c>
      <c r="C1055" s="53" t="s">
        <v>2575</v>
      </c>
      <c r="D1055" s="53" t="s">
        <v>2097</v>
      </c>
      <c r="E1055" s="75" t="s">
        <v>2247</v>
      </c>
      <c r="F1055" s="54">
        <v>800</v>
      </c>
      <c r="G1055" s="54"/>
      <c r="K1055" s="15" t="str">
        <f t="shared" si="70"/>
        <v/>
      </c>
      <c r="L1055" s="15" t="str">
        <f t="shared" si="71"/>
        <v/>
      </c>
      <c r="M1055" s="15" t="str">
        <f t="shared" si="72"/>
        <v/>
      </c>
    </row>
    <row r="1056" spans="2:13">
      <c r="B1056" s="54">
        <f t="shared" si="73"/>
        <v>500805</v>
      </c>
      <c r="C1056" s="53" t="s">
        <v>2575</v>
      </c>
      <c r="D1056" s="53" t="s">
        <v>2097</v>
      </c>
      <c r="E1056" s="75" t="s">
        <v>2248</v>
      </c>
      <c r="F1056" s="54">
        <v>800</v>
      </c>
      <c r="G1056" s="54"/>
      <c r="K1056" s="15" t="str">
        <f t="shared" si="70"/>
        <v/>
      </c>
      <c r="L1056" s="15" t="str">
        <f t="shared" si="71"/>
        <v/>
      </c>
      <c r="M1056" s="15" t="str">
        <f t="shared" si="72"/>
        <v/>
      </c>
    </row>
    <row r="1057" spans="2:13">
      <c r="B1057" s="54">
        <f t="shared" si="73"/>
        <v>500806</v>
      </c>
      <c r="C1057" s="53" t="s">
        <v>2575</v>
      </c>
      <c r="D1057" s="53" t="s">
        <v>2097</v>
      </c>
      <c r="E1057" s="75" t="s">
        <v>2249</v>
      </c>
      <c r="F1057" s="54">
        <v>800</v>
      </c>
      <c r="G1057" s="54"/>
      <c r="K1057" s="15" t="str">
        <f t="shared" si="70"/>
        <v/>
      </c>
      <c r="L1057" s="15" t="str">
        <f t="shared" si="71"/>
        <v/>
      </c>
      <c r="M1057" s="15" t="str">
        <f t="shared" si="72"/>
        <v/>
      </c>
    </row>
    <row r="1058" spans="2:13">
      <c r="B1058" s="54">
        <f t="shared" si="73"/>
        <v>500807</v>
      </c>
      <c r="C1058" s="53" t="s">
        <v>2575</v>
      </c>
      <c r="D1058" s="53" t="s">
        <v>2097</v>
      </c>
      <c r="E1058" s="75" t="s">
        <v>2250</v>
      </c>
      <c r="F1058" s="54">
        <v>800</v>
      </c>
      <c r="G1058" s="54"/>
      <c r="K1058" s="15" t="str">
        <f t="shared" si="70"/>
        <v/>
      </c>
      <c r="L1058" s="15" t="str">
        <f t="shared" si="71"/>
        <v/>
      </c>
      <c r="M1058" s="15" t="str">
        <f t="shared" si="72"/>
        <v/>
      </c>
    </row>
    <row r="1059" spans="2:13">
      <c r="B1059" s="54">
        <f t="shared" si="73"/>
        <v>500808</v>
      </c>
      <c r="C1059" s="53" t="s">
        <v>2575</v>
      </c>
      <c r="D1059" s="53" t="s">
        <v>2097</v>
      </c>
      <c r="E1059" s="75" t="s">
        <v>2251</v>
      </c>
      <c r="F1059" s="54">
        <v>800</v>
      </c>
      <c r="G1059" s="54"/>
      <c r="K1059" s="15" t="str">
        <f t="shared" si="70"/>
        <v/>
      </c>
      <c r="L1059" s="15" t="str">
        <f t="shared" si="71"/>
        <v/>
      </c>
      <c r="M1059" s="15" t="str">
        <f t="shared" si="72"/>
        <v/>
      </c>
    </row>
    <row r="1060" spans="2:13">
      <c r="B1060" s="54">
        <f t="shared" si="73"/>
        <v>500809</v>
      </c>
      <c r="C1060" s="53" t="s">
        <v>2575</v>
      </c>
      <c r="D1060" s="53" t="s">
        <v>2097</v>
      </c>
      <c r="E1060" s="75" t="s">
        <v>2252</v>
      </c>
      <c r="F1060" s="54">
        <v>800</v>
      </c>
      <c r="G1060" s="54"/>
      <c r="K1060" s="15" t="str">
        <f t="shared" si="70"/>
        <v/>
      </c>
      <c r="L1060" s="15" t="str">
        <f t="shared" si="71"/>
        <v/>
      </c>
      <c r="M1060" s="15" t="str">
        <f t="shared" si="72"/>
        <v/>
      </c>
    </row>
    <row r="1061" spans="2:13">
      <c r="B1061" s="54">
        <f t="shared" si="73"/>
        <v>500810</v>
      </c>
      <c r="C1061" s="53" t="s">
        <v>2575</v>
      </c>
      <c r="D1061" s="53" t="s">
        <v>2097</v>
      </c>
      <c r="E1061" s="75" t="s">
        <v>2253</v>
      </c>
      <c r="F1061" s="54">
        <v>800</v>
      </c>
      <c r="G1061" s="54"/>
      <c r="K1061" s="15" t="str">
        <f t="shared" si="70"/>
        <v/>
      </c>
      <c r="L1061" s="15" t="str">
        <f t="shared" si="71"/>
        <v/>
      </c>
      <c r="M1061" s="15" t="str">
        <f t="shared" si="72"/>
        <v/>
      </c>
    </row>
    <row r="1062" spans="2:13">
      <c r="B1062" s="54">
        <f t="shared" si="73"/>
        <v>500811</v>
      </c>
      <c r="C1062" s="53" t="s">
        <v>2575</v>
      </c>
      <c r="D1062" s="53" t="s">
        <v>2097</v>
      </c>
      <c r="E1062" s="75" t="s">
        <v>2254</v>
      </c>
      <c r="F1062" s="54">
        <v>800</v>
      </c>
      <c r="G1062" s="54"/>
      <c r="K1062" s="15" t="str">
        <f t="shared" si="70"/>
        <v/>
      </c>
      <c r="L1062" s="15" t="str">
        <f t="shared" si="71"/>
        <v/>
      </c>
      <c r="M1062" s="15" t="str">
        <f t="shared" si="72"/>
        <v/>
      </c>
    </row>
    <row r="1063" spans="2:13">
      <c r="B1063" s="54">
        <f t="shared" si="73"/>
        <v>500812</v>
      </c>
      <c r="C1063" s="53" t="s">
        <v>2575</v>
      </c>
      <c r="D1063" s="53" t="s">
        <v>2097</v>
      </c>
      <c r="E1063" s="75" t="s">
        <v>2255</v>
      </c>
      <c r="F1063" s="54">
        <v>800</v>
      </c>
      <c r="G1063" s="54"/>
      <c r="K1063" s="15" t="str">
        <f t="shared" si="70"/>
        <v/>
      </c>
      <c r="L1063" s="15" t="str">
        <f t="shared" si="71"/>
        <v/>
      </c>
      <c r="M1063" s="15" t="str">
        <f t="shared" si="72"/>
        <v/>
      </c>
    </row>
    <row r="1064" spans="2:13">
      <c r="B1064" s="54">
        <f t="shared" si="73"/>
        <v>500813</v>
      </c>
      <c r="C1064" s="53" t="s">
        <v>2575</v>
      </c>
      <c r="D1064" s="53" t="s">
        <v>2097</v>
      </c>
      <c r="E1064" s="75" t="s">
        <v>2256</v>
      </c>
      <c r="F1064" s="54">
        <v>800</v>
      </c>
      <c r="G1064" s="54"/>
      <c r="K1064" s="15" t="str">
        <f t="shared" si="70"/>
        <v/>
      </c>
      <c r="L1064" s="15" t="str">
        <f t="shared" si="71"/>
        <v/>
      </c>
      <c r="M1064" s="15" t="str">
        <f t="shared" si="72"/>
        <v/>
      </c>
    </row>
    <row r="1065" spans="2:13">
      <c r="B1065" s="54">
        <f t="shared" si="73"/>
        <v>500814</v>
      </c>
      <c r="C1065" s="53" t="s">
        <v>2575</v>
      </c>
      <c r="D1065" s="53" t="s">
        <v>2097</v>
      </c>
      <c r="E1065" s="75" t="s">
        <v>2257</v>
      </c>
      <c r="F1065" s="54">
        <v>800</v>
      </c>
      <c r="G1065" s="54"/>
      <c r="K1065" s="15" t="str">
        <f t="shared" si="70"/>
        <v/>
      </c>
      <c r="L1065" s="15" t="str">
        <f t="shared" si="71"/>
        <v/>
      </c>
      <c r="M1065" s="15" t="str">
        <f t="shared" si="72"/>
        <v/>
      </c>
    </row>
    <row r="1066" spans="2:13">
      <c r="B1066" s="54">
        <f t="shared" si="73"/>
        <v>500815</v>
      </c>
      <c r="C1066" s="53" t="s">
        <v>2575</v>
      </c>
      <c r="D1066" s="53" t="s">
        <v>2097</v>
      </c>
      <c r="E1066" s="75" t="s">
        <v>2258</v>
      </c>
      <c r="F1066" s="54">
        <v>800</v>
      </c>
      <c r="G1066" s="54"/>
      <c r="K1066" s="15" t="str">
        <f t="shared" si="70"/>
        <v/>
      </c>
      <c r="L1066" s="15" t="str">
        <f t="shared" si="71"/>
        <v/>
      </c>
      <c r="M1066" s="15" t="str">
        <f t="shared" si="72"/>
        <v/>
      </c>
    </row>
    <row r="1067" spans="2:13">
      <c r="B1067" s="54">
        <f t="shared" si="73"/>
        <v>500816</v>
      </c>
      <c r="C1067" s="53" t="s">
        <v>2575</v>
      </c>
      <c r="D1067" s="53" t="s">
        <v>2097</v>
      </c>
      <c r="E1067" s="75" t="s">
        <v>2259</v>
      </c>
      <c r="F1067" s="54">
        <v>800</v>
      </c>
      <c r="G1067" s="54"/>
      <c r="K1067" s="15" t="str">
        <f t="shared" si="70"/>
        <v/>
      </c>
      <c r="L1067" s="15" t="str">
        <f t="shared" si="71"/>
        <v/>
      </c>
      <c r="M1067" s="15" t="str">
        <f t="shared" si="72"/>
        <v/>
      </c>
    </row>
    <row r="1068" spans="2:13">
      <c r="B1068" s="54">
        <f t="shared" si="73"/>
        <v>500817</v>
      </c>
      <c r="C1068" s="53" t="s">
        <v>2575</v>
      </c>
      <c r="D1068" s="53" t="s">
        <v>2097</v>
      </c>
      <c r="E1068" s="75" t="s">
        <v>2260</v>
      </c>
      <c r="F1068" s="54">
        <v>800</v>
      </c>
      <c r="G1068" s="54"/>
      <c r="K1068" s="15" t="str">
        <f t="shared" si="70"/>
        <v/>
      </c>
      <c r="L1068" s="15" t="str">
        <f t="shared" si="71"/>
        <v/>
      </c>
      <c r="M1068" s="15" t="str">
        <f t="shared" si="72"/>
        <v/>
      </c>
    </row>
    <row r="1069" spans="2:13">
      <c r="B1069" s="54">
        <f t="shared" si="73"/>
        <v>500818</v>
      </c>
      <c r="C1069" s="53" t="s">
        <v>2575</v>
      </c>
      <c r="D1069" s="53" t="s">
        <v>2097</v>
      </c>
      <c r="E1069" s="75" t="s">
        <v>2261</v>
      </c>
      <c r="F1069" s="54">
        <v>800</v>
      </c>
      <c r="G1069" s="54"/>
      <c r="K1069" s="15" t="str">
        <f t="shared" si="70"/>
        <v/>
      </c>
      <c r="L1069" s="15" t="str">
        <f t="shared" si="71"/>
        <v/>
      </c>
      <c r="M1069" s="15" t="str">
        <f t="shared" si="72"/>
        <v/>
      </c>
    </row>
    <row r="1070" spans="2:13">
      <c r="B1070" s="54">
        <f t="shared" si="73"/>
        <v>500819</v>
      </c>
      <c r="C1070" s="53" t="s">
        <v>2575</v>
      </c>
      <c r="D1070" s="53" t="s">
        <v>2097</v>
      </c>
      <c r="E1070" s="75" t="s">
        <v>2262</v>
      </c>
      <c r="F1070" s="54">
        <v>800</v>
      </c>
      <c r="G1070" s="54"/>
      <c r="K1070" s="15" t="str">
        <f t="shared" si="70"/>
        <v/>
      </c>
      <c r="L1070" s="15" t="str">
        <f t="shared" si="71"/>
        <v/>
      </c>
      <c r="M1070" s="15" t="str">
        <f t="shared" si="72"/>
        <v/>
      </c>
    </row>
    <row r="1071" spans="2:13">
      <c r="B1071" s="54">
        <f t="shared" si="73"/>
        <v>500820</v>
      </c>
      <c r="C1071" s="53" t="s">
        <v>2575</v>
      </c>
      <c r="D1071" s="53" t="s">
        <v>2097</v>
      </c>
      <c r="E1071" s="75" t="s">
        <v>2263</v>
      </c>
      <c r="F1071" s="54">
        <v>800</v>
      </c>
      <c r="G1071" s="54"/>
      <c r="K1071" s="15" t="str">
        <f t="shared" si="70"/>
        <v/>
      </c>
      <c r="L1071" s="15" t="str">
        <f t="shared" si="71"/>
        <v/>
      </c>
      <c r="M1071" s="15" t="str">
        <f t="shared" si="72"/>
        <v/>
      </c>
    </row>
    <row r="1072" spans="2:13">
      <c r="B1072" s="21">
        <f t="shared" si="73"/>
        <v>500901</v>
      </c>
      <c r="C1072" s="25" t="s">
        <v>2594</v>
      </c>
      <c r="D1072" s="98" t="s">
        <v>2167</v>
      </c>
      <c r="E1072" s="98" t="s">
        <v>2188</v>
      </c>
      <c r="F1072" s="21">
        <v>900</v>
      </c>
      <c r="G1072" s="21"/>
      <c r="K1072" s="15" t="str">
        <f t="shared" si="70"/>
        <v/>
      </c>
      <c r="L1072" s="15" t="str">
        <f t="shared" si="71"/>
        <v/>
      </c>
      <c r="M1072" s="15" t="str">
        <f t="shared" si="72"/>
        <v/>
      </c>
    </row>
    <row r="1073" spans="2:13">
      <c r="B1073" s="21">
        <f t="shared" si="73"/>
        <v>500902</v>
      </c>
      <c r="C1073" s="25" t="s">
        <v>2594</v>
      </c>
      <c r="D1073" s="98" t="s">
        <v>2167</v>
      </c>
      <c r="E1073" s="25" t="s">
        <v>2169</v>
      </c>
      <c r="F1073" s="21">
        <v>900</v>
      </c>
      <c r="G1073" s="21"/>
      <c r="K1073" s="15" t="str">
        <f t="shared" si="70"/>
        <v/>
      </c>
      <c r="L1073" s="15" t="str">
        <f t="shared" si="71"/>
        <v/>
      </c>
      <c r="M1073" s="15" t="str">
        <f t="shared" si="72"/>
        <v/>
      </c>
    </row>
    <row r="1074" spans="2:13">
      <c r="B1074" s="21">
        <f t="shared" si="73"/>
        <v>500903</v>
      </c>
      <c r="C1074" s="25" t="s">
        <v>2594</v>
      </c>
      <c r="D1074" s="98" t="s">
        <v>2167</v>
      </c>
      <c r="E1074" s="25" t="s">
        <v>2170</v>
      </c>
      <c r="F1074" s="21">
        <v>900</v>
      </c>
      <c r="G1074" s="21"/>
      <c r="K1074" s="15" t="str">
        <f t="shared" si="70"/>
        <v/>
      </c>
      <c r="L1074" s="15" t="str">
        <f t="shared" si="71"/>
        <v/>
      </c>
      <c r="M1074" s="15" t="str">
        <f t="shared" si="72"/>
        <v/>
      </c>
    </row>
    <row r="1075" spans="2:13">
      <c r="B1075" s="21">
        <f t="shared" si="73"/>
        <v>500904</v>
      </c>
      <c r="C1075" s="25" t="s">
        <v>2594</v>
      </c>
      <c r="D1075" s="98" t="s">
        <v>2167</v>
      </c>
      <c r="E1075" s="25" t="s">
        <v>2171</v>
      </c>
      <c r="F1075" s="21">
        <v>900</v>
      </c>
      <c r="G1075" s="21"/>
      <c r="K1075" s="15" t="str">
        <f t="shared" si="70"/>
        <v/>
      </c>
      <c r="L1075" s="15" t="str">
        <f t="shared" si="71"/>
        <v/>
      </c>
      <c r="M1075" s="15" t="str">
        <f t="shared" si="72"/>
        <v/>
      </c>
    </row>
    <row r="1076" spans="2:13">
      <c r="B1076" s="21">
        <f t="shared" ref="B1076:B1111" si="74">B1056+100</f>
        <v>500905</v>
      </c>
      <c r="C1076" s="25" t="s">
        <v>2594</v>
      </c>
      <c r="D1076" s="98" t="s">
        <v>2167</v>
      </c>
      <c r="E1076" s="25" t="s">
        <v>2172</v>
      </c>
      <c r="F1076" s="21">
        <v>900</v>
      </c>
      <c r="G1076" s="21"/>
      <c r="K1076" s="15" t="str">
        <f t="shared" si="70"/>
        <v/>
      </c>
      <c r="L1076" s="15" t="str">
        <f t="shared" si="71"/>
        <v/>
      </c>
      <c r="M1076" s="15" t="str">
        <f t="shared" si="72"/>
        <v/>
      </c>
    </row>
    <row r="1077" spans="2:13">
      <c r="B1077" s="21">
        <f t="shared" si="74"/>
        <v>500906</v>
      </c>
      <c r="C1077" s="25" t="s">
        <v>2594</v>
      </c>
      <c r="D1077" s="98" t="s">
        <v>2167</v>
      </c>
      <c r="E1077" s="25" t="s">
        <v>2173</v>
      </c>
      <c r="F1077" s="21">
        <v>900</v>
      </c>
      <c r="G1077" s="21"/>
      <c r="K1077" s="15" t="str">
        <f t="shared" ref="K1077:K1140" si="75">IF(AND(ISBLANK(C1077)=ISBLANK(D1077),ISBLANK(D1077)=ISBLANK(E1077),ISBLANK(E1077)=ISBLANK(C1077)),"",FALSE)</f>
        <v/>
      </c>
      <c r="L1077" s="15" t="str">
        <f t="shared" ref="L1077:L1140" si="76">IF((LEN(C1077)-LEN(SUBSTITUTE(C1077,"|","")))=(LEN(D1077)-LEN(SUBSTITUTE(D1077,"|",""))),"",FALSE)</f>
        <v/>
      </c>
      <c r="M1077" s="15" t="str">
        <f t="shared" ref="M1077:M1140" si="77">IF((LEN(D1077)-LEN(SUBSTITUTE(SUBSTITUTE(D1077,"|",""),"#","")))=(LEN(E1077)-LEN(SUBSTITUTE(E1077,"|",""))),"",FALSE)</f>
        <v/>
      </c>
    </row>
    <row r="1078" spans="2:13">
      <c r="B1078" s="21">
        <f t="shared" si="74"/>
        <v>500907</v>
      </c>
      <c r="C1078" s="25" t="s">
        <v>2594</v>
      </c>
      <c r="D1078" s="98" t="s">
        <v>2167</v>
      </c>
      <c r="E1078" s="25" t="s">
        <v>2174</v>
      </c>
      <c r="F1078" s="21">
        <v>900</v>
      </c>
      <c r="G1078" s="21"/>
      <c r="K1078" s="15" t="str">
        <f t="shared" si="75"/>
        <v/>
      </c>
      <c r="L1078" s="15" t="str">
        <f t="shared" si="76"/>
        <v/>
      </c>
      <c r="M1078" s="15" t="str">
        <f t="shared" si="77"/>
        <v/>
      </c>
    </row>
    <row r="1079" spans="2:13">
      <c r="B1079" s="21">
        <f t="shared" si="74"/>
        <v>500908</v>
      </c>
      <c r="C1079" s="25" t="s">
        <v>2594</v>
      </c>
      <c r="D1079" s="98" t="s">
        <v>2167</v>
      </c>
      <c r="E1079" s="25" t="s">
        <v>2175</v>
      </c>
      <c r="F1079" s="21">
        <v>900</v>
      </c>
      <c r="G1079" s="21"/>
      <c r="K1079" s="15" t="str">
        <f t="shared" si="75"/>
        <v/>
      </c>
      <c r="L1079" s="15" t="str">
        <f t="shared" si="76"/>
        <v/>
      </c>
      <c r="M1079" s="15" t="str">
        <f t="shared" si="77"/>
        <v/>
      </c>
    </row>
    <row r="1080" spans="2:13">
      <c r="B1080" s="21">
        <f t="shared" si="74"/>
        <v>500909</v>
      </c>
      <c r="C1080" s="25" t="s">
        <v>2594</v>
      </c>
      <c r="D1080" s="98" t="s">
        <v>2167</v>
      </c>
      <c r="E1080" s="25" t="s">
        <v>2176</v>
      </c>
      <c r="F1080" s="21">
        <v>900</v>
      </c>
      <c r="G1080" s="21"/>
      <c r="K1080" s="15" t="str">
        <f t="shared" si="75"/>
        <v/>
      </c>
      <c r="L1080" s="15" t="str">
        <f t="shared" si="76"/>
        <v/>
      </c>
      <c r="M1080" s="15" t="str">
        <f t="shared" si="77"/>
        <v/>
      </c>
    </row>
    <row r="1081" spans="2:13">
      <c r="B1081" s="21">
        <f t="shared" si="74"/>
        <v>500910</v>
      </c>
      <c r="C1081" s="25" t="s">
        <v>2594</v>
      </c>
      <c r="D1081" s="98" t="s">
        <v>2167</v>
      </c>
      <c r="E1081" s="25" t="s">
        <v>2177</v>
      </c>
      <c r="F1081" s="21">
        <v>900</v>
      </c>
      <c r="G1081" s="21"/>
      <c r="K1081" s="15" t="str">
        <f t="shared" si="75"/>
        <v/>
      </c>
      <c r="L1081" s="15" t="str">
        <f t="shared" si="76"/>
        <v/>
      </c>
      <c r="M1081" s="15" t="str">
        <f t="shared" si="77"/>
        <v/>
      </c>
    </row>
    <row r="1082" spans="2:13">
      <c r="B1082" s="21">
        <f t="shared" si="74"/>
        <v>500911</v>
      </c>
      <c r="C1082" s="25" t="s">
        <v>2594</v>
      </c>
      <c r="D1082" s="98" t="s">
        <v>2167</v>
      </c>
      <c r="E1082" s="25" t="s">
        <v>2178</v>
      </c>
      <c r="F1082" s="21">
        <v>900</v>
      </c>
      <c r="G1082" s="21"/>
      <c r="K1082" s="15" t="str">
        <f t="shared" si="75"/>
        <v/>
      </c>
      <c r="L1082" s="15" t="str">
        <f t="shared" si="76"/>
        <v/>
      </c>
      <c r="M1082" s="15" t="str">
        <f t="shared" si="77"/>
        <v/>
      </c>
    </row>
    <row r="1083" spans="2:13">
      <c r="B1083" s="21">
        <f t="shared" si="74"/>
        <v>500912</v>
      </c>
      <c r="C1083" s="25" t="s">
        <v>2594</v>
      </c>
      <c r="D1083" s="98" t="s">
        <v>2167</v>
      </c>
      <c r="E1083" s="25" t="s">
        <v>2179</v>
      </c>
      <c r="F1083" s="21">
        <v>900</v>
      </c>
      <c r="G1083" s="21"/>
      <c r="K1083" s="15" t="str">
        <f t="shared" si="75"/>
        <v/>
      </c>
      <c r="L1083" s="15" t="str">
        <f t="shared" si="76"/>
        <v/>
      </c>
      <c r="M1083" s="15" t="str">
        <f t="shared" si="77"/>
        <v/>
      </c>
    </row>
    <row r="1084" spans="2:13">
      <c r="B1084" s="21">
        <f t="shared" si="74"/>
        <v>500913</v>
      </c>
      <c r="C1084" s="25" t="s">
        <v>2594</v>
      </c>
      <c r="D1084" s="98" t="s">
        <v>2167</v>
      </c>
      <c r="E1084" s="25" t="s">
        <v>2180</v>
      </c>
      <c r="F1084" s="21">
        <v>900</v>
      </c>
      <c r="G1084" s="21"/>
      <c r="K1084" s="15" t="str">
        <f t="shared" si="75"/>
        <v/>
      </c>
      <c r="L1084" s="15" t="str">
        <f t="shared" si="76"/>
        <v/>
      </c>
      <c r="M1084" s="15" t="str">
        <f t="shared" si="77"/>
        <v/>
      </c>
    </row>
    <row r="1085" spans="2:13">
      <c r="B1085" s="21">
        <f t="shared" si="74"/>
        <v>500914</v>
      </c>
      <c r="C1085" s="25" t="s">
        <v>2594</v>
      </c>
      <c r="D1085" s="98" t="s">
        <v>2167</v>
      </c>
      <c r="E1085" s="25" t="s">
        <v>2181</v>
      </c>
      <c r="F1085" s="21">
        <v>900</v>
      </c>
      <c r="G1085" s="21"/>
      <c r="K1085" s="15" t="str">
        <f t="shared" si="75"/>
        <v/>
      </c>
      <c r="L1085" s="15" t="str">
        <f t="shared" si="76"/>
        <v/>
      </c>
      <c r="M1085" s="15" t="str">
        <f t="shared" si="77"/>
        <v/>
      </c>
    </row>
    <row r="1086" spans="2:13">
      <c r="B1086" s="21">
        <f t="shared" si="74"/>
        <v>500915</v>
      </c>
      <c r="C1086" s="25" t="s">
        <v>2594</v>
      </c>
      <c r="D1086" s="98" t="s">
        <v>2167</v>
      </c>
      <c r="E1086" s="25" t="s">
        <v>2182</v>
      </c>
      <c r="F1086" s="21">
        <v>900</v>
      </c>
      <c r="G1086" s="21"/>
      <c r="K1086" s="15" t="str">
        <f t="shared" si="75"/>
        <v/>
      </c>
      <c r="L1086" s="15" t="str">
        <f t="shared" si="76"/>
        <v/>
      </c>
      <c r="M1086" s="15" t="str">
        <f t="shared" si="77"/>
        <v/>
      </c>
    </row>
    <row r="1087" spans="2:13">
      <c r="B1087" s="21">
        <f t="shared" si="74"/>
        <v>500916</v>
      </c>
      <c r="C1087" s="25" t="s">
        <v>2594</v>
      </c>
      <c r="D1087" s="98" t="s">
        <v>2167</v>
      </c>
      <c r="E1087" s="25" t="s">
        <v>2183</v>
      </c>
      <c r="F1087" s="21">
        <v>900</v>
      </c>
      <c r="G1087" s="21"/>
      <c r="K1087" s="15" t="str">
        <f t="shared" si="75"/>
        <v/>
      </c>
      <c r="L1087" s="15" t="str">
        <f t="shared" si="76"/>
        <v/>
      </c>
      <c r="M1087" s="15" t="str">
        <f t="shared" si="77"/>
        <v/>
      </c>
    </row>
    <row r="1088" spans="2:13">
      <c r="B1088" s="21">
        <f t="shared" si="74"/>
        <v>500917</v>
      </c>
      <c r="C1088" s="25" t="s">
        <v>2594</v>
      </c>
      <c r="D1088" s="98" t="s">
        <v>2167</v>
      </c>
      <c r="E1088" s="25" t="s">
        <v>2184</v>
      </c>
      <c r="F1088" s="21">
        <v>900</v>
      </c>
      <c r="G1088" s="21"/>
      <c r="K1088" s="15" t="str">
        <f t="shared" si="75"/>
        <v/>
      </c>
      <c r="L1088" s="15" t="str">
        <f t="shared" si="76"/>
        <v/>
      </c>
      <c r="M1088" s="15" t="str">
        <f t="shared" si="77"/>
        <v/>
      </c>
    </row>
    <row r="1089" spans="2:13">
      <c r="B1089" s="21">
        <f t="shared" si="74"/>
        <v>500918</v>
      </c>
      <c r="C1089" s="25" t="s">
        <v>2594</v>
      </c>
      <c r="D1089" s="98" t="s">
        <v>2167</v>
      </c>
      <c r="E1089" s="25" t="s">
        <v>2185</v>
      </c>
      <c r="F1089" s="21">
        <v>900</v>
      </c>
      <c r="G1089" s="21"/>
      <c r="K1089" s="15" t="str">
        <f t="shared" si="75"/>
        <v/>
      </c>
      <c r="L1089" s="15" t="str">
        <f t="shared" si="76"/>
        <v/>
      </c>
      <c r="M1089" s="15" t="str">
        <f t="shared" si="77"/>
        <v/>
      </c>
    </row>
    <row r="1090" spans="2:13">
      <c r="B1090" s="21">
        <f t="shared" si="74"/>
        <v>500919</v>
      </c>
      <c r="C1090" s="25" t="s">
        <v>2594</v>
      </c>
      <c r="D1090" s="98" t="s">
        <v>2167</v>
      </c>
      <c r="E1090" s="25" t="s">
        <v>2186</v>
      </c>
      <c r="F1090" s="21">
        <v>900</v>
      </c>
      <c r="G1090" s="21"/>
      <c r="K1090" s="15" t="str">
        <f t="shared" si="75"/>
        <v/>
      </c>
      <c r="L1090" s="15" t="str">
        <f t="shared" si="76"/>
        <v/>
      </c>
      <c r="M1090" s="15" t="str">
        <f t="shared" si="77"/>
        <v/>
      </c>
    </row>
    <row r="1091" spans="2:13">
      <c r="B1091" s="21">
        <f t="shared" si="74"/>
        <v>500920</v>
      </c>
      <c r="C1091" s="25" t="s">
        <v>2594</v>
      </c>
      <c r="D1091" s="98" t="s">
        <v>2167</v>
      </c>
      <c r="E1091" s="25" t="s">
        <v>2187</v>
      </c>
      <c r="F1091" s="21">
        <v>900</v>
      </c>
      <c r="G1091" s="21"/>
      <c r="K1091" s="15" t="str">
        <f t="shared" si="75"/>
        <v/>
      </c>
      <c r="L1091" s="15" t="str">
        <f t="shared" si="76"/>
        <v/>
      </c>
      <c r="M1091" s="15" t="str">
        <f t="shared" si="77"/>
        <v/>
      </c>
    </row>
    <row r="1092" spans="2:13">
      <c r="B1092" s="54">
        <f t="shared" si="74"/>
        <v>501001</v>
      </c>
      <c r="C1092" s="53" t="s">
        <v>2594</v>
      </c>
      <c r="D1092" s="75" t="s">
        <v>2146</v>
      </c>
      <c r="E1092" s="75" t="s">
        <v>2165</v>
      </c>
      <c r="F1092" s="54">
        <v>1000</v>
      </c>
      <c r="G1092" s="54"/>
      <c r="K1092" s="15" t="str">
        <f t="shared" si="75"/>
        <v/>
      </c>
      <c r="L1092" s="15" t="str">
        <f t="shared" si="76"/>
        <v/>
      </c>
      <c r="M1092" s="15" t="str">
        <f t="shared" si="77"/>
        <v/>
      </c>
    </row>
    <row r="1093" spans="2:13">
      <c r="B1093" s="54">
        <f t="shared" si="74"/>
        <v>501002</v>
      </c>
      <c r="C1093" s="53" t="s">
        <v>2597</v>
      </c>
      <c r="D1093" s="75" t="s">
        <v>2146</v>
      </c>
      <c r="E1093" s="53" t="s">
        <v>2147</v>
      </c>
      <c r="F1093" s="54">
        <v>1000</v>
      </c>
      <c r="G1093" s="54"/>
      <c r="K1093" s="15" t="str">
        <f t="shared" si="75"/>
        <v/>
      </c>
      <c r="L1093" s="15" t="str">
        <f t="shared" si="76"/>
        <v/>
      </c>
      <c r="M1093" s="15" t="str">
        <f t="shared" si="77"/>
        <v/>
      </c>
    </row>
    <row r="1094" spans="2:13">
      <c r="B1094" s="54">
        <f t="shared" si="74"/>
        <v>501003</v>
      </c>
      <c r="C1094" s="53" t="s">
        <v>2597</v>
      </c>
      <c r="D1094" s="75" t="s">
        <v>2146</v>
      </c>
      <c r="E1094" s="53" t="s">
        <v>2148</v>
      </c>
      <c r="F1094" s="54">
        <v>1000</v>
      </c>
      <c r="G1094" s="54"/>
      <c r="K1094" s="15" t="str">
        <f t="shared" si="75"/>
        <v/>
      </c>
      <c r="L1094" s="15" t="str">
        <f t="shared" si="76"/>
        <v/>
      </c>
      <c r="M1094" s="15" t="str">
        <f t="shared" si="77"/>
        <v/>
      </c>
    </row>
    <row r="1095" spans="2:13">
      <c r="B1095" s="54">
        <f t="shared" si="74"/>
        <v>501004</v>
      </c>
      <c r="C1095" s="53" t="s">
        <v>2597</v>
      </c>
      <c r="D1095" s="75" t="s">
        <v>2146</v>
      </c>
      <c r="E1095" s="53" t="s">
        <v>2149</v>
      </c>
      <c r="F1095" s="54">
        <v>1000</v>
      </c>
      <c r="G1095" s="54"/>
      <c r="K1095" s="15" t="str">
        <f t="shared" si="75"/>
        <v/>
      </c>
      <c r="L1095" s="15" t="str">
        <f t="shared" si="76"/>
        <v/>
      </c>
      <c r="M1095" s="15" t="str">
        <f t="shared" si="77"/>
        <v/>
      </c>
    </row>
    <row r="1096" spans="2:13">
      <c r="B1096" s="54">
        <f t="shared" si="74"/>
        <v>501005</v>
      </c>
      <c r="C1096" s="53" t="s">
        <v>2597</v>
      </c>
      <c r="D1096" s="75" t="s">
        <v>2146</v>
      </c>
      <c r="E1096" s="53" t="s">
        <v>2150</v>
      </c>
      <c r="F1096" s="54">
        <v>1000</v>
      </c>
      <c r="G1096" s="54"/>
      <c r="K1096" s="15" t="str">
        <f t="shared" si="75"/>
        <v/>
      </c>
      <c r="L1096" s="15" t="str">
        <f t="shared" si="76"/>
        <v/>
      </c>
      <c r="M1096" s="15" t="str">
        <f t="shared" si="77"/>
        <v/>
      </c>
    </row>
    <row r="1097" spans="2:13">
      <c r="B1097" s="54">
        <f t="shared" si="74"/>
        <v>501006</v>
      </c>
      <c r="C1097" s="53" t="s">
        <v>2597</v>
      </c>
      <c r="D1097" s="75" t="s">
        <v>2146</v>
      </c>
      <c r="E1097" s="53" t="s">
        <v>2151</v>
      </c>
      <c r="F1097" s="54">
        <v>1000</v>
      </c>
      <c r="G1097" s="54"/>
      <c r="K1097" s="15" t="str">
        <f t="shared" si="75"/>
        <v/>
      </c>
      <c r="L1097" s="15" t="str">
        <f t="shared" si="76"/>
        <v/>
      </c>
      <c r="M1097" s="15" t="str">
        <f t="shared" si="77"/>
        <v/>
      </c>
    </row>
    <row r="1098" spans="2:13">
      <c r="B1098" s="54">
        <f t="shared" si="74"/>
        <v>501007</v>
      </c>
      <c r="C1098" s="53" t="s">
        <v>2597</v>
      </c>
      <c r="D1098" s="75" t="s">
        <v>2146</v>
      </c>
      <c r="E1098" s="53" t="s">
        <v>2152</v>
      </c>
      <c r="F1098" s="54">
        <v>1000</v>
      </c>
      <c r="G1098" s="54"/>
      <c r="K1098" s="15" t="str">
        <f t="shared" si="75"/>
        <v/>
      </c>
      <c r="L1098" s="15" t="str">
        <f t="shared" si="76"/>
        <v/>
      </c>
      <c r="M1098" s="15" t="str">
        <f t="shared" si="77"/>
        <v/>
      </c>
    </row>
    <row r="1099" spans="2:13">
      <c r="B1099" s="54">
        <f t="shared" si="74"/>
        <v>501008</v>
      </c>
      <c r="C1099" s="53" t="s">
        <v>2597</v>
      </c>
      <c r="D1099" s="75" t="s">
        <v>2146</v>
      </c>
      <c r="E1099" s="53" t="s">
        <v>2153</v>
      </c>
      <c r="F1099" s="54">
        <v>1000</v>
      </c>
      <c r="G1099" s="54"/>
      <c r="K1099" s="15" t="str">
        <f t="shared" si="75"/>
        <v/>
      </c>
      <c r="L1099" s="15" t="str">
        <f t="shared" si="76"/>
        <v/>
      </c>
      <c r="M1099" s="15" t="str">
        <f t="shared" si="77"/>
        <v/>
      </c>
    </row>
    <row r="1100" spans="2:13">
      <c r="B1100" s="54">
        <f t="shared" si="74"/>
        <v>501009</v>
      </c>
      <c r="C1100" s="53" t="s">
        <v>2597</v>
      </c>
      <c r="D1100" s="75" t="s">
        <v>2146</v>
      </c>
      <c r="E1100" s="53" t="s">
        <v>2154</v>
      </c>
      <c r="F1100" s="54">
        <v>1000</v>
      </c>
      <c r="G1100" s="54"/>
      <c r="K1100" s="15" t="str">
        <f t="shared" si="75"/>
        <v/>
      </c>
      <c r="L1100" s="15" t="str">
        <f t="shared" si="76"/>
        <v/>
      </c>
      <c r="M1100" s="15" t="str">
        <f t="shared" si="77"/>
        <v/>
      </c>
    </row>
    <row r="1101" spans="2:13">
      <c r="B1101" s="54">
        <f t="shared" si="74"/>
        <v>501010</v>
      </c>
      <c r="C1101" s="53" t="s">
        <v>2597</v>
      </c>
      <c r="D1101" s="75" t="s">
        <v>2146</v>
      </c>
      <c r="E1101" s="53" t="s">
        <v>2155</v>
      </c>
      <c r="F1101" s="54">
        <v>1000</v>
      </c>
      <c r="G1101" s="54"/>
      <c r="K1101" s="15" t="str">
        <f t="shared" si="75"/>
        <v/>
      </c>
      <c r="L1101" s="15" t="str">
        <f t="shared" si="76"/>
        <v/>
      </c>
      <c r="M1101" s="15" t="str">
        <f t="shared" si="77"/>
        <v/>
      </c>
    </row>
    <row r="1102" spans="2:13">
      <c r="B1102" s="54">
        <f t="shared" si="74"/>
        <v>501011</v>
      </c>
      <c r="C1102" s="53" t="s">
        <v>2597</v>
      </c>
      <c r="D1102" s="75" t="s">
        <v>2146</v>
      </c>
      <c r="E1102" s="75" t="s">
        <v>2447</v>
      </c>
      <c r="F1102" s="54">
        <v>1000</v>
      </c>
      <c r="G1102" s="54"/>
      <c r="K1102" s="15" t="str">
        <f t="shared" si="75"/>
        <v/>
      </c>
      <c r="L1102" s="15" t="str">
        <f t="shared" si="76"/>
        <v/>
      </c>
      <c r="M1102" s="15" t="str">
        <f t="shared" si="77"/>
        <v/>
      </c>
    </row>
    <row r="1103" spans="2:13">
      <c r="B1103" s="54">
        <f t="shared" si="74"/>
        <v>501012</v>
      </c>
      <c r="C1103" s="53" t="s">
        <v>2597</v>
      </c>
      <c r="D1103" s="75" t="s">
        <v>2146</v>
      </c>
      <c r="E1103" s="53" t="s">
        <v>2156</v>
      </c>
      <c r="F1103" s="54">
        <v>1000</v>
      </c>
      <c r="G1103" s="54"/>
      <c r="K1103" s="15" t="str">
        <f t="shared" si="75"/>
        <v/>
      </c>
      <c r="L1103" s="15" t="str">
        <f t="shared" si="76"/>
        <v/>
      </c>
      <c r="M1103" s="15" t="str">
        <f t="shared" si="77"/>
        <v/>
      </c>
    </row>
    <row r="1104" spans="2:13">
      <c r="B1104" s="54">
        <f t="shared" si="74"/>
        <v>501013</v>
      </c>
      <c r="C1104" s="53" t="s">
        <v>2597</v>
      </c>
      <c r="D1104" s="75" t="s">
        <v>2146</v>
      </c>
      <c r="E1104" s="53" t="s">
        <v>2157</v>
      </c>
      <c r="F1104" s="54">
        <v>1000</v>
      </c>
      <c r="G1104" s="54"/>
      <c r="K1104" s="15" t="str">
        <f t="shared" si="75"/>
        <v/>
      </c>
      <c r="L1104" s="15" t="str">
        <f t="shared" si="76"/>
        <v/>
      </c>
      <c r="M1104" s="15" t="str">
        <f t="shared" si="77"/>
        <v/>
      </c>
    </row>
    <row r="1105" spans="2:13">
      <c r="B1105" s="54">
        <f t="shared" si="74"/>
        <v>501014</v>
      </c>
      <c r="C1105" s="53" t="s">
        <v>2597</v>
      </c>
      <c r="D1105" s="75" t="s">
        <v>2146</v>
      </c>
      <c r="E1105" s="53" t="s">
        <v>2158</v>
      </c>
      <c r="F1105" s="54">
        <v>1000</v>
      </c>
      <c r="G1105" s="54"/>
      <c r="K1105" s="15" t="str">
        <f t="shared" si="75"/>
        <v/>
      </c>
      <c r="L1105" s="15" t="str">
        <f t="shared" si="76"/>
        <v/>
      </c>
      <c r="M1105" s="15" t="str">
        <f t="shared" si="77"/>
        <v/>
      </c>
    </row>
    <row r="1106" spans="2:13">
      <c r="B1106" s="54">
        <f t="shared" si="74"/>
        <v>501015</v>
      </c>
      <c r="C1106" s="53" t="s">
        <v>2597</v>
      </c>
      <c r="D1106" s="75" t="s">
        <v>2146</v>
      </c>
      <c r="E1106" s="53" t="s">
        <v>2159</v>
      </c>
      <c r="F1106" s="54">
        <v>1000</v>
      </c>
      <c r="G1106" s="54"/>
      <c r="K1106" s="15" t="str">
        <f t="shared" si="75"/>
        <v/>
      </c>
      <c r="L1106" s="15" t="str">
        <f t="shared" si="76"/>
        <v/>
      </c>
      <c r="M1106" s="15" t="str">
        <f t="shared" si="77"/>
        <v/>
      </c>
    </row>
    <row r="1107" spans="2:13">
      <c r="B1107" s="54">
        <f t="shared" si="74"/>
        <v>501016</v>
      </c>
      <c r="C1107" s="53" t="s">
        <v>2597</v>
      </c>
      <c r="D1107" s="75" t="s">
        <v>2146</v>
      </c>
      <c r="E1107" s="53" t="s">
        <v>2160</v>
      </c>
      <c r="F1107" s="54">
        <v>1000</v>
      </c>
      <c r="G1107" s="54"/>
      <c r="K1107" s="15" t="str">
        <f t="shared" si="75"/>
        <v/>
      </c>
      <c r="L1107" s="15" t="str">
        <f t="shared" si="76"/>
        <v/>
      </c>
      <c r="M1107" s="15" t="str">
        <f t="shared" si="77"/>
        <v/>
      </c>
    </row>
    <row r="1108" spans="2:13">
      <c r="B1108" s="54">
        <f t="shared" si="74"/>
        <v>501017</v>
      </c>
      <c r="C1108" s="53" t="s">
        <v>2597</v>
      </c>
      <c r="D1108" s="75" t="s">
        <v>2146</v>
      </c>
      <c r="E1108" s="53" t="s">
        <v>2161</v>
      </c>
      <c r="F1108" s="54">
        <v>1000</v>
      </c>
      <c r="G1108" s="54"/>
      <c r="K1108" s="15" t="str">
        <f t="shared" si="75"/>
        <v/>
      </c>
      <c r="L1108" s="15" t="str">
        <f t="shared" si="76"/>
        <v/>
      </c>
      <c r="M1108" s="15" t="str">
        <f t="shared" si="77"/>
        <v/>
      </c>
    </row>
    <row r="1109" spans="2:13">
      <c r="B1109" s="54">
        <f t="shared" si="74"/>
        <v>501018</v>
      </c>
      <c r="C1109" s="53" t="s">
        <v>2597</v>
      </c>
      <c r="D1109" s="75" t="s">
        <v>2146</v>
      </c>
      <c r="E1109" s="53" t="s">
        <v>2162</v>
      </c>
      <c r="F1109" s="54">
        <v>1000</v>
      </c>
      <c r="G1109" s="54"/>
      <c r="K1109" s="15" t="str">
        <f t="shared" si="75"/>
        <v/>
      </c>
      <c r="L1109" s="15" t="str">
        <f t="shared" si="76"/>
        <v/>
      </c>
      <c r="M1109" s="15" t="str">
        <f t="shared" si="77"/>
        <v/>
      </c>
    </row>
    <row r="1110" spans="2:13">
      <c r="B1110" s="54">
        <f t="shared" si="74"/>
        <v>501019</v>
      </c>
      <c r="C1110" s="53" t="s">
        <v>2597</v>
      </c>
      <c r="D1110" s="75" t="s">
        <v>2146</v>
      </c>
      <c r="E1110" s="53" t="s">
        <v>2163</v>
      </c>
      <c r="F1110" s="54">
        <v>1000</v>
      </c>
      <c r="G1110" s="54"/>
      <c r="K1110" s="15" t="str">
        <f t="shared" si="75"/>
        <v/>
      </c>
      <c r="L1110" s="15" t="str">
        <f t="shared" si="76"/>
        <v/>
      </c>
      <c r="M1110" s="15" t="str">
        <f t="shared" si="77"/>
        <v/>
      </c>
    </row>
    <row r="1111" spans="2:13">
      <c r="B1111" s="54">
        <f t="shared" si="74"/>
        <v>501020</v>
      </c>
      <c r="C1111" s="53" t="s">
        <v>2597</v>
      </c>
      <c r="D1111" s="75" t="s">
        <v>2146</v>
      </c>
      <c r="E1111" s="53" t="s">
        <v>2164</v>
      </c>
      <c r="F1111" s="54">
        <v>1000</v>
      </c>
      <c r="G1111" s="54"/>
      <c r="K1111" s="15" t="str">
        <f t="shared" si="75"/>
        <v/>
      </c>
      <c r="L1111" s="15" t="str">
        <f t="shared" si="76"/>
        <v/>
      </c>
      <c r="M1111" s="15" t="str">
        <f t="shared" si="77"/>
        <v/>
      </c>
    </row>
    <row r="1112" spans="2:13">
      <c r="B1112" s="15">
        <v>1101511</v>
      </c>
      <c r="C1112" s="15" t="s">
        <v>2615</v>
      </c>
      <c r="D1112" s="15">
        <v>1</v>
      </c>
      <c r="E1112" s="15" t="s">
        <v>261</v>
      </c>
      <c r="F1112" s="15">
        <v>0</v>
      </c>
      <c r="K1112" s="15" t="str">
        <f t="shared" si="75"/>
        <v/>
      </c>
      <c r="L1112" s="15" t="str">
        <f t="shared" si="76"/>
        <v/>
      </c>
      <c r="M1112" s="15" t="str">
        <f t="shared" si="77"/>
        <v/>
      </c>
    </row>
    <row r="1113" spans="2:13">
      <c r="B1113" s="15">
        <v>1101521</v>
      </c>
      <c r="C1113" s="15" t="s">
        <v>2575</v>
      </c>
      <c r="D1113" s="15">
        <v>2</v>
      </c>
      <c r="E1113" s="15" t="s">
        <v>262</v>
      </c>
      <c r="F1113" s="15">
        <v>0</v>
      </c>
      <c r="K1113" s="15" t="str">
        <f t="shared" si="75"/>
        <v/>
      </c>
      <c r="L1113" s="15" t="str">
        <f t="shared" si="76"/>
        <v/>
      </c>
      <c r="M1113" s="15" t="str">
        <f t="shared" si="77"/>
        <v/>
      </c>
    </row>
    <row r="1114" spans="2:13">
      <c r="B1114" s="15">
        <v>1101522</v>
      </c>
      <c r="C1114" s="15" t="s">
        <v>2601</v>
      </c>
      <c r="D1114" s="15">
        <v>5</v>
      </c>
      <c r="E1114" s="15" t="s">
        <v>263</v>
      </c>
      <c r="F1114" s="15">
        <v>0</v>
      </c>
      <c r="K1114" s="15" t="str">
        <f t="shared" si="75"/>
        <v/>
      </c>
      <c r="L1114" s="15" t="str">
        <f t="shared" si="76"/>
        <v/>
      </c>
      <c r="M1114" s="15" t="str">
        <f t="shared" si="77"/>
        <v/>
      </c>
    </row>
    <row r="1115" spans="2:13">
      <c r="B1115" s="15">
        <v>1101531</v>
      </c>
      <c r="C1115" s="15" t="s">
        <v>2615</v>
      </c>
      <c r="D1115" s="15">
        <v>1</v>
      </c>
      <c r="E1115" s="15" t="s">
        <v>261</v>
      </c>
      <c r="F1115" s="15">
        <v>0</v>
      </c>
      <c r="K1115" s="15" t="str">
        <f t="shared" si="75"/>
        <v/>
      </c>
      <c r="L1115" s="15" t="str">
        <f t="shared" si="76"/>
        <v/>
      </c>
      <c r="M1115" s="15" t="str">
        <f t="shared" si="77"/>
        <v/>
      </c>
    </row>
    <row r="1116" spans="2:13">
      <c r="B1116" s="15">
        <v>1101541</v>
      </c>
      <c r="C1116" s="15" t="s">
        <v>2615</v>
      </c>
      <c r="D1116" s="15">
        <v>1</v>
      </c>
      <c r="E1116" s="15" t="s">
        <v>261</v>
      </c>
      <c r="F1116" s="15">
        <v>0</v>
      </c>
      <c r="K1116" s="15" t="str">
        <f t="shared" si="75"/>
        <v/>
      </c>
      <c r="L1116" s="15" t="str">
        <f t="shared" si="76"/>
        <v/>
      </c>
      <c r="M1116" s="15" t="str">
        <f t="shared" si="77"/>
        <v/>
      </c>
    </row>
    <row r="1117" spans="2:13">
      <c r="B1117" s="15">
        <v>1101542</v>
      </c>
      <c r="C1117" s="15" t="s">
        <v>2575</v>
      </c>
      <c r="D1117" s="15" t="s">
        <v>205</v>
      </c>
      <c r="E1117" s="15" t="s">
        <v>264</v>
      </c>
      <c r="F1117" s="15">
        <v>0</v>
      </c>
      <c r="K1117" s="15" t="str">
        <f t="shared" si="75"/>
        <v/>
      </c>
      <c r="L1117" s="15" t="str">
        <f t="shared" si="76"/>
        <v/>
      </c>
      <c r="M1117" s="15" t="str">
        <f t="shared" si="77"/>
        <v/>
      </c>
    </row>
    <row r="1118" spans="2:13">
      <c r="B1118" s="15">
        <v>1102311</v>
      </c>
      <c r="C1118" s="15" t="s">
        <v>2615</v>
      </c>
      <c r="D1118" s="15">
        <v>1</v>
      </c>
      <c r="E1118" s="15" t="s">
        <v>261</v>
      </c>
      <c r="F1118" s="15">
        <v>0</v>
      </c>
      <c r="K1118" s="15" t="str">
        <f t="shared" si="75"/>
        <v/>
      </c>
      <c r="L1118" s="15" t="str">
        <f t="shared" si="76"/>
        <v/>
      </c>
      <c r="M1118" s="15" t="str">
        <f t="shared" si="77"/>
        <v/>
      </c>
    </row>
    <row r="1119" spans="2:13">
      <c r="B1119" s="15">
        <v>1102321</v>
      </c>
      <c r="C1119" s="15" t="s">
        <v>2576</v>
      </c>
      <c r="D1119" s="15" t="s">
        <v>205</v>
      </c>
      <c r="E1119" s="15" t="s">
        <v>265</v>
      </c>
      <c r="F1119" s="15">
        <v>0</v>
      </c>
      <c r="K1119" s="15" t="str">
        <f t="shared" si="75"/>
        <v/>
      </c>
      <c r="L1119" s="15" t="str">
        <f t="shared" si="76"/>
        <v/>
      </c>
      <c r="M1119" s="15" t="str">
        <f t="shared" si="77"/>
        <v/>
      </c>
    </row>
    <row r="1120" spans="2:13">
      <c r="B1120" s="15">
        <v>1102322</v>
      </c>
      <c r="C1120" s="15" t="s">
        <v>2592</v>
      </c>
      <c r="D1120" s="15">
        <v>5</v>
      </c>
      <c r="E1120" s="15" t="s">
        <v>266</v>
      </c>
      <c r="F1120" s="15">
        <v>0</v>
      </c>
      <c r="K1120" s="15" t="str">
        <f t="shared" si="75"/>
        <v/>
      </c>
      <c r="L1120" s="15" t="str">
        <f t="shared" si="76"/>
        <v/>
      </c>
      <c r="M1120" s="15" t="str">
        <f t="shared" si="77"/>
        <v/>
      </c>
    </row>
    <row r="1121" spans="2:13">
      <c r="B1121" s="15">
        <v>1102331</v>
      </c>
      <c r="C1121" s="15" t="s">
        <v>2615</v>
      </c>
      <c r="D1121" s="15">
        <v>6</v>
      </c>
      <c r="E1121" s="15" t="s">
        <v>267</v>
      </c>
      <c r="F1121" s="15">
        <v>0</v>
      </c>
      <c r="K1121" s="15" t="str">
        <f t="shared" si="75"/>
        <v/>
      </c>
      <c r="L1121" s="15" t="str">
        <f t="shared" si="76"/>
        <v/>
      </c>
      <c r="M1121" s="15" t="str">
        <f t="shared" si="77"/>
        <v/>
      </c>
    </row>
    <row r="1122" spans="2:13">
      <c r="B1122" s="15">
        <v>1102332</v>
      </c>
      <c r="C1122" s="15" t="s">
        <v>2575</v>
      </c>
      <c r="D1122" s="15">
        <v>2</v>
      </c>
      <c r="E1122" s="15" t="s">
        <v>268</v>
      </c>
      <c r="F1122" s="15">
        <v>0</v>
      </c>
      <c r="K1122" s="15" t="str">
        <f t="shared" si="75"/>
        <v/>
      </c>
      <c r="L1122" s="15" t="str">
        <f t="shared" si="76"/>
        <v/>
      </c>
      <c r="M1122" s="15" t="str">
        <f t="shared" si="77"/>
        <v/>
      </c>
    </row>
    <row r="1123" spans="2:13">
      <c r="B1123" s="15">
        <v>1102511</v>
      </c>
      <c r="C1123" s="15" t="s">
        <v>2615</v>
      </c>
      <c r="D1123" s="15">
        <v>1</v>
      </c>
      <c r="E1123" s="15" t="s">
        <v>261</v>
      </c>
      <c r="F1123" s="15">
        <v>0</v>
      </c>
      <c r="K1123" s="15" t="str">
        <f t="shared" si="75"/>
        <v/>
      </c>
      <c r="L1123" s="15" t="str">
        <f t="shared" si="76"/>
        <v/>
      </c>
      <c r="M1123" s="15" t="str">
        <f t="shared" si="77"/>
        <v/>
      </c>
    </row>
    <row r="1124" spans="2:13">
      <c r="B1124" s="15">
        <v>1102521</v>
      </c>
      <c r="C1124" s="15" t="s">
        <v>2615</v>
      </c>
      <c r="D1124" s="15" t="s">
        <v>93</v>
      </c>
      <c r="E1124" s="15" t="s">
        <v>269</v>
      </c>
      <c r="F1124" s="15">
        <v>0</v>
      </c>
      <c r="K1124" s="15" t="str">
        <f t="shared" si="75"/>
        <v/>
      </c>
      <c r="L1124" s="15" t="str">
        <f t="shared" si="76"/>
        <v/>
      </c>
      <c r="M1124" s="15" t="str">
        <f t="shared" si="77"/>
        <v/>
      </c>
    </row>
    <row r="1125" spans="2:13">
      <c r="B1125" s="15">
        <v>1102531</v>
      </c>
      <c r="C1125" s="15" t="s">
        <v>2615</v>
      </c>
      <c r="D1125" s="15">
        <v>1</v>
      </c>
      <c r="E1125" s="15" t="s">
        <v>261</v>
      </c>
      <c r="F1125" s="15">
        <v>0</v>
      </c>
      <c r="K1125" s="15" t="str">
        <f t="shared" si="75"/>
        <v/>
      </c>
      <c r="L1125" s="15" t="str">
        <f t="shared" si="76"/>
        <v/>
      </c>
      <c r="M1125" s="15" t="str">
        <f t="shared" si="77"/>
        <v/>
      </c>
    </row>
    <row r="1126" spans="2:13">
      <c r="B1126" s="15">
        <v>1102532</v>
      </c>
      <c r="C1126" s="15" t="s">
        <v>2615</v>
      </c>
      <c r="D1126" s="15" t="s">
        <v>24</v>
      </c>
      <c r="E1126" s="15" t="s">
        <v>270</v>
      </c>
      <c r="F1126" s="15">
        <v>0</v>
      </c>
      <c r="K1126" s="15" t="str">
        <f t="shared" si="75"/>
        <v/>
      </c>
      <c r="L1126" s="15" t="str">
        <f t="shared" si="76"/>
        <v/>
      </c>
      <c r="M1126" s="15" t="str">
        <f t="shared" si="77"/>
        <v/>
      </c>
    </row>
    <row r="1127" spans="2:13">
      <c r="B1127" s="15">
        <v>1102541</v>
      </c>
      <c r="C1127" s="15" t="s">
        <v>2618</v>
      </c>
      <c r="D1127" s="15" t="s">
        <v>88</v>
      </c>
      <c r="E1127" s="15" t="s">
        <v>271</v>
      </c>
      <c r="F1127" s="15">
        <v>0</v>
      </c>
      <c r="K1127" s="15" t="str">
        <f t="shared" si="75"/>
        <v/>
      </c>
      <c r="L1127" s="15" t="str">
        <f t="shared" si="76"/>
        <v/>
      </c>
      <c r="M1127" s="15" t="str">
        <f t="shared" si="77"/>
        <v/>
      </c>
    </row>
    <row r="1128" spans="2:13">
      <c r="B1128" s="15">
        <v>1102542</v>
      </c>
      <c r="C1128" s="15" t="s">
        <v>2615</v>
      </c>
      <c r="D1128" s="15" t="s">
        <v>184</v>
      </c>
      <c r="E1128" s="15" t="s">
        <v>272</v>
      </c>
      <c r="F1128" s="15">
        <v>0</v>
      </c>
      <c r="K1128" s="15" t="str">
        <f t="shared" si="75"/>
        <v/>
      </c>
      <c r="L1128" s="15" t="str">
        <f t="shared" si="76"/>
        <v/>
      </c>
      <c r="M1128" s="15" t="str">
        <f t="shared" si="77"/>
        <v/>
      </c>
    </row>
    <row r="1129" spans="2:13">
      <c r="B1129" s="15">
        <v>1103311</v>
      </c>
      <c r="C1129" s="15" t="s">
        <v>2575</v>
      </c>
      <c r="D1129" s="15" t="s">
        <v>162</v>
      </c>
      <c r="E1129" s="17" t="s">
        <v>273</v>
      </c>
      <c r="F1129" s="15">
        <v>0</v>
      </c>
      <c r="K1129" s="15" t="str">
        <f t="shared" si="75"/>
        <v/>
      </c>
      <c r="L1129" s="15" t="str">
        <f t="shared" si="76"/>
        <v/>
      </c>
      <c r="M1129" s="15" t="str">
        <f t="shared" si="77"/>
        <v/>
      </c>
    </row>
    <row r="1130" spans="2:13">
      <c r="B1130" s="15">
        <v>1103321</v>
      </c>
      <c r="C1130" s="15" t="s">
        <v>2615</v>
      </c>
      <c r="D1130" s="15">
        <v>1</v>
      </c>
      <c r="E1130" s="15" t="s">
        <v>74</v>
      </c>
      <c r="F1130" s="15">
        <v>0</v>
      </c>
      <c r="K1130" s="15" t="str">
        <f t="shared" si="75"/>
        <v/>
      </c>
      <c r="L1130" s="15" t="str">
        <f t="shared" si="76"/>
        <v/>
      </c>
      <c r="M1130" s="15" t="str">
        <f t="shared" si="77"/>
        <v/>
      </c>
    </row>
    <row r="1131" spans="2:13">
      <c r="B1131" s="15">
        <v>1103331</v>
      </c>
      <c r="C1131" s="15" t="s">
        <v>2598</v>
      </c>
      <c r="D1131" s="15">
        <v>24</v>
      </c>
      <c r="E1131" s="15" t="s">
        <v>274</v>
      </c>
      <c r="F1131" s="15">
        <v>0</v>
      </c>
      <c r="K1131" s="15" t="str">
        <f t="shared" si="75"/>
        <v/>
      </c>
      <c r="L1131" s="15" t="str">
        <f t="shared" si="76"/>
        <v/>
      </c>
      <c r="M1131" s="15" t="str">
        <f t="shared" si="77"/>
        <v/>
      </c>
    </row>
    <row r="1132" spans="2:13">
      <c r="B1132" s="15">
        <v>1103332</v>
      </c>
      <c r="C1132" s="15" t="s">
        <v>2592</v>
      </c>
      <c r="D1132" s="15" t="s">
        <v>208</v>
      </c>
      <c r="E1132" s="15" t="s">
        <v>275</v>
      </c>
      <c r="F1132" s="15">
        <v>0</v>
      </c>
      <c r="K1132" s="15" t="str">
        <f t="shared" si="75"/>
        <v/>
      </c>
      <c r="L1132" s="15" t="str">
        <f t="shared" si="76"/>
        <v/>
      </c>
      <c r="M1132" s="15" t="str">
        <f t="shared" si="77"/>
        <v/>
      </c>
    </row>
    <row r="1133" spans="2:13">
      <c r="B1133" s="15">
        <v>1103341</v>
      </c>
      <c r="C1133" s="15" t="s">
        <v>2635</v>
      </c>
      <c r="D1133" s="15">
        <v>1</v>
      </c>
      <c r="E1133" s="15" t="s">
        <v>276</v>
      </c>
      <c r="F1133" s="15">
        <v>0</v>
      </c>
      <c r="K1133" s="15" t="str">
        <f t="shared" si="75"/>
        <v/>
      </c>
      <c r="L1133" s="15" t="str">
        <f t="shared" si="76"/>
        <v/>
      </c>
      <c r="M1133" s="15" t="str">
        <f t="shared" si="77"/>
        <v/>
      </c>
    </row>
    <row r="1134" spans="2:13">
      <c r="B1134" s="15">
        <v>1103342</v>
      </c>
      <c r="C1134" s="15" t="s">
        <v>2636</v>
      </c>
      <c r="D1134" s="15" t="s">
        <v>162</v>
      </c>
      <c r="E1134" s="17" t="s">
        <v>277</v>
      </c>
      <c r="F1134" s="15">
        <v>0</v>
      </c>
      <c r="K1134" s="15" t="str">
        <f t="shared" si="75"/>
        <v/>
      </c>
      <c r="L1134" s="15" t="str">
        <f t="shared" si="76"/>
        <v/>
      </c>
      <c r="M1134" s="15" t="str">
        <f t="shared" si="77"/>
        <v/>
      </c>
    </row>
    <row r="1135" spans="2:13">
      <c r="B1135" s="15">
        <v>1103511</v>
      </c>
      <c r="C1135" s="15" t="s">
        <v>2598</v>
      </c>
      <c r="D1135" s="15">
        <v>24</v>
      </c>
      <c r="E1135" s="15" t="s">
        <v>274</v>
      </c>
      <c r="F1135" s="15">
        <v>0</v>
      </c>
      <c r="K1135" s="15" t="str">
        <f t="shared" si="75"/>
        <v/>
      </c>
      <c r="L1135" s="15" t="str">
        <f t="shared" si="76"/>
        <v/>
      </c>
      <c r="M1135" s="15" t="str">
        <f t="shared" si="77"/>
        <v/>
      </c>
    </row>
    <row r="1136" spans="2:13">
      <c r="B1136" s="15">
        <v>1103512</v>
      </c>
      <c r="C1136" s="15" t="s">
        <v>2592</v>
      </c>
      <c r="D1136" s="15" t="s">
        <v>208</v>
      </c>
      <c r="E1136" s="15" t="s">
        <v>275</v>
      </c>
      <c r="F1136" s="15">
        <v>0</v>
      </c>
      <c r="K1136" s="15" t="str">
        <f t="shared" si="75"/>
        <v/>
      </c>
      <c r="L1136" s="15" t="str">
        <f t="shared" si="76"/>
        <v/>
      </c>
      <c r="M1136" s="15" t="str">
        <f t="shared" si="77"/>
        <v/>
      </c>
    </row>
    <row r="1137" spans="2:13">
      <c r="B1137" s="15">
        <v>1103521</v>
      </c>
      <c r="C1137" s="15" t="s">
        <v>2635</v>
      </c>
      <c r="D1137" s="15">
        <v>1</v>
      </c>
      <c r="E1137" s="15" t="s">
        <v>276</v>
      </c>
      <c r="F1137" s="15">
        <v>0</v>
      </c>
      <c r="K1137" s="15" t="str">
        <f t="shared" si="75"/>
        <v/>
      </c>
      <c r="L1137" s="15" t="str">
        <f t="shared" si="76"/>
        <v/>
      </c>
      <c r="M1137" s="15" t="str">
        <f t="shared" si="77"/>
        <v/>
      </c>
    </row>
    <row r="1138" spans="2:13">
      <c r="B1138" s="15">
        <v>1103522</v>
      </c>
      <c r="C1138" s="15" t="s">
        <v>2636</v>
      </c>
      <c r="D1138" s="15" t="s">
        <v>162</v>
      </c>
      <c r="E1138" s="17" t="s">
        <v>278</v>
      </c>
      <c r="F1138" s="15">
        <v>0</v>
      </c>
      <c r="K1138" s="15" t="str">
        <f t="shared" si="75"/>
        <v/>
      </c>
      <c r="L1138" s="15" t="str">
        <f t="shared" si="76"/>
        <v/>
      </c>
      <c r="M1138" s="15" t="str">
        <f t="shared" si="77"/>
        <v/>
      </c>
    </row>
    <row r="1139" spans="2:13">
      <c r="B1139" s="15">
        <v>1103531</v>
      </c>
      <c r="F1139" s="15">
        <v>0</v>
      </c>
      <c r="K1139" s="15" t="str">
        <f t="shared" si="75"/>
        <v/>
      </c>
      <c r="L1139" s="15" t="str">
        <f t="shared" si="76"/>
        <v/>
      </c>
      <c r="M1139" s="15" t="str">
        <f t="shared" si="77"/>
        <v/>
      </c>
    </row>
    <row r="1140" spans="2:13">
      <c r="B1140" s="15">
        <v>1103532</v>
      </c>
      <c r="F1140" s="15">
        <v>0</v>
      </c>
      <c r="K1140" s="15" t="str">
        <f t="shared" si="75"/>
        <v/>
      </c>
      <c r="L1140" s="15" t="str">
        <f t="shared" si="76"/>
        <v/>
      </c>
      <c r="M1140" s="15" t="str">
        <f t="shared" si="77"/>
        <v/>
      </c>
    </row>
    <row r="1141" spans="2:13">
      <c r="B1141" s="15">
        <v>1104311</v>
      </c>
      <c r="C1141" s="15" t="s">
        <v>2615</v>
      </c>
      <c r="D1141" s="15" t="s">
        <v>86</v>
      </c>
      <c r="E1141" s="15" t="s">
        <v>279</v>
      </c>
      <c r="F1141" s="15">
        <v>0</v>
      </c>
      <c r="K1141" s="15" t="str">
        <f t="shared" ref="K1141:K1204" si="78">IF(AND(ISBLANK(C1141)=ISBLANK(D1141),ISBLANK(D1141)=ISBLANK(E1141),ISBLANK(E1141)=ISBLANK(C1141)),"",FALSE)</f>
        <v/>
      </c>
      <c r="L1141" s="15" t="str">
        <f t="shared" ref="L1141:L1204" si="79">IF((LEN(C1141)-LEN(SUBSTITUTE(C1141,"|","")))=(LEN(D1141)-LEN(SUBSTITUTE(D1141,"|",""))),"",FALSE)</f>
        <v/>
      </c>
      <c r="M1141" s="15" t="str">
        <f t="shared" ref="M1141:M1204" si="80">IF((LEN(D1141)-LEN(SUBSTITUTE(SUBSTITUTE(D1141,"|",""),"#","")))=(LEN(E1141)-LEN(SUBSTITUTE(E1141,"|",""))),"",FALSE)</f>
        <v/>
      </c>
    </row>
    <row r="1142" spans="2:13">
      <c r="B1142" s="15">
        <v>1104321</v>
      </c>
      <c r="F1142" s="15">
        <v>0</v>
      </c>
      <c r="K1142" s="15" t="str">
        <f t="shared" si="78"/>
        <v/>
      </c>
      <c r="L1142" s="15" t="str">
        <f t="shared" si="79"/>
        <v/>
      </c>
      <c r="M1142" s="15" t="str">
        <f t="shared" si="80"/>
        <v/>
      </c>
    </row>
    <row r="1143" spans="2:13">
      <c r="B1143" s="15">
        <v>1104322</v>
      </c>
      <c r="F1143" s="15">
        <v>0</v>
      </c>
      <c r="K1143" s="15" t="str">
        <f t="shared" si="78"/>
        <v/>
      </c>
      <c r="L1143" s="15" t="str">
        <f t="shared" si="79"/>
        <v/>
      </c>
      <c r="M1143" s="15" t="str">
        <f t="shared" si="80"/>
        <v/>
      </c>
    </row>
    <row r="1144" spans="2:13">
      <c r="B1144" s="15">
        <v>1104331</v>
      </c>
      <c r="C1144" s="15" t="s">
        <v>2630</v>
      </c>
      <c r="D1144" s="15" t="s">
        <v>35</v>
      </c>
      <c r="E1144" s="15" t="s">
        <v>280</v>
      </c>
      <c r="F1144" s="15">
        <v>0</v>
      </c>
      <c r="K1144" s="15" t="str">
        <f t="shared" si="78"/>
        <v/>
      </c>
      <c r="L1144" s="15" t="str">
        <f t="shared" si="79"/>
        <v/>
      </c>
      <c r="M1144" s="15" t="str">
        <f t="shared" si="80"/>
        <v/>
      </c>
    </row>
    <row r="1145" spans="2:13">
      <c r="B1145" s="15">
        <v>1104341</v>
      </c>
      <c r="F1145" s="15">
        <v>0</v>
      </c>
      <c r="K1145" s="15" t="str">
        <f t="shared" si="78"/>
        <v/>
      </c>
      <c r="L1145" s="15" t="str">
        <f t="shared" si="79"/>
        <v/>
      </c>
      <c r="M1145" s="15" t="str">
        <f t="shared" si="80"/>
        <v/>
      </c>
    </row>
    <row r="1146" spans="2:13">
      <c r="B1146" s="15">
        <v>1104342</v>
      </c>
      <c r="F1146" s="15">
        <v>0</v>
      </c>
      <c r="K1146" s="15" t="str">
        <f t="shared" si="78"/>
        <v/>
      </c>
      <c r="L1146" s="15" t="str">
        <f t="shared" si="79"/>
        <v/>
      </c>
      <c r="M1146" s="15" t="str">
        <f t="shared" si="80"/>
        <v/>
      </c>
    </row>
    <row r="1147" spans="2:13">
      <c r="B1147" s="15">
        <v>1104511</v>
      </c>
      <c r="F1147" s="15">
        <v>0</v>
      </c>
      <c r="K1147" s="15" t="str">
        <f t="shared" si="78"/>
        <v/>
      </c>
      <c r="L1147" s="15" t="str">
        <f t="shared" si="79"/>
        <v/>
      </c>
      <c r="M1147" s="15" t="str">
        <f t="shared" si="80"/>
        <v/>
      </c>
    </row>
    <row r="1148" spans="2:13">
      <c r="B1148" s="15">
        <v>1104521</v>
      </c>
      <c r="F1148" s="15">
        <v>0</v>
      </c>
      <c r="K1148" s="15" t="str">
        <f t="shared" si="78"/>
        <v/>
      </c>
      <c r="L1148" s="15" t="str">
        <f t="shared" si="79"/>
        <v/>
      </c>
      <c r="M1148" s="15" t="str">
        <f t="shared" si="80"/>
        <v/>
      </c>
    </row>
    <row r="1149" spans="2:13">
      <c r="B1149" s="15">
        <v>1104531</v>
      </c>
      <c r="F1149" s="15">
        <v>0</v>
      </c>
      <c r="K1149" s="15" t="str">
        <f t="shared" si="78"/>
        <v/>
      </c>
      <c r="L1149" s="15" t="str">
        <f t="shared" si="79"/>
        <v/>
      </c>
      <c r="M1149" s="15" t="str">
        <f t="shared" si="80"/>
        <v/>
      </c>
    </row>
    <row r="1150" spans="2:13">
      <c r="B1150" s="15">
        <v>1104541</v>
      </c>
      <c r="F1150" s="15">
        <v>0</v>
      </c>
      <c r="K1150" s="15" t="str">
        <f t="shared" si="78"/>
        <v/>
      </c>
      <c r="L1150" s="15" t="str">
        <f t="shared" si="79"/>
        <v/>
      </c>
      <c r="M1150" s="15" t="str">
        <f t="shared" si="80"/>
        <v/>
      </c>
    </row>
    <row r="1151" spans="2:13">
      <c r="B1151" s="15">
        <v>1104551</v>
      </c>
      <c r="C1151" s="15" t="s">
        <v>2618</v>
      </c>
      <c r="D1151" s="15" t="s">
        <v>213</v>
      </c>
      <c r="E1151" s="15" t="s">
        <v>281</v>
      </c>
      <c r="F1151" s="15">
        <v>0</v>
      </c>
      <c r="K1151" s="15" t="str">
        <f t="shared" si="78"/>
        <v/>
      </c>
      <c r="L1151" s="15" t="str">
        <f t="shared" si="79"/>
        <v/>
      </c>
      <c r="M1151" s="15" t="str">
        <f t="shared" si="80"/>
        <v/>
      </c>
    </row>
    <row r="1152" spans="2:13">
      <c r="B1152" s="15">
        <v>1104552</v>
      </c>
      <c r="C1152" s="15" t="s">
        <v>2637</v>
      </c>
      <c r="D1152" s="15">
        <v>28</v>
      </c>
      <c r="E1152" s="15" t="s">
        <v>282</v>
      </c>
      <c r="F1152" s="15">
        <v>0</v>
      </c>
      <c r="K1152" s="15" t="str">
        <f t="shared" si="78"/>
        <v/>
      </c>
      <c r="L1152" s="15" t="str">
        <f t="shared" si="79"/>
        <v/>
      </c>
      <c r="M1152" s="15" t="str">
        <f t="shared" si="80"/>
        <v/>
      </c>
    </row>
    <row r="1153" spans="2:13">
      <c r="B1153" s="15">
        <v>1104561</v>
      </c>
      <c r="C1153" s="15" t="s">
        <v>2615</v>
      </c>
      <c r="D1153" s="15" t="s">
        <v>86</v>
      </c>
      <c r="E1153" s="15" t="s">
        <v>283</v>
      </c>
      <c r="F1153" s="15">
        <v>0</v>
      </c>
      <c r="K1153" s="15" t="str">
        <f t="shared" si="78"/>
        <v/>
      </c>
      <c r="L1153" s="15" t="str">
        <f t="shared" si="79"/>
        <v/>
      </c>
      <c r="M1153" s="15" t="str">
        <f t="shared" si="80"/>
        <v/>
      </c>
    </row>
    <row r="1154" spans="2:13">
      <c r="B1154" s="15">
        <v>1104562</v>
      </c>
      <c r="C1154" s="15" t="s">
        <v>2575</v>
      </c>
      <c r="D1154" s="15" t="s">
        <v>162</v>
      </c>
      <c r="E1154" s="15" t="s">
        <v>284</v>
      </c>
      <c r="F1154" s="15">
        <v>0</v>
      </c>
      <c r="K1154" s="15" t="str">
        <f t="shared" si="78"/>
        <v/>
      </c>
      <c r="L1154" s="15" t="str">
        <f t="shared" si="79"/>
        <v/>
      </c>
      <c r="M1154" s="15" t="str">
        <f t="shared" si="80"/>
        <v/>
      </c>
    </row>
    <row r="1155" spans="2:13">
      <c r="B1155" s="15">
        <v>1104563</v>
      </c>
      <c r="C1155" s="17" t="s">
        <v>2587</v>
      </c>
      <c r="D1155" s="15">
        <v>1</v>
      </c>
      <c r="E1155" s="17" t="s">
        <v>285</v>
      </c>
      <c r="F1155" s="15">
        <v>0</v>
      </c>
      <c r="K1155" s="15" t="str">
        <f t="shared" si="78"/>
        <v/>
      </c>
      <c r="L1155" s="15" t="str">
        <f t="shared" si="79"/>
        <v/>
      </c>
      <c r="M1155" s="15" t="str">
        <f t="shared" si="80"/>
        <v/>
      </c>
    </row>
    <row r="1156" spans="2:13">
      <c r="B1156" s="15">
        <v>1104564</v>
      </c>
      <c r="C1156" s="17" t="s">
        <v>2587</v>
      </c>
      <c r="D1156" s="15">
        <v>1</v>
      </c>
      <c r="E1156" s="17" t="s">
        <v>74</v>
      </c>
      <c r="F1156" s="15">
        <v>0</v>
      </c>
      <c r="K1156" s="15" t="str">
        <f t="shared" si="78"/>
        <v/>
      </c>
      <c r="L1156" s="15" t="str">
        <f t="shared" si="79"/>
        <v/>
      </c>
      <c r="M1156" s="15" t="str">
        <f t="shared" si="80"/>
        <v/>
      </c>
    </row>
    <row r="1157" spans="2:13">
      <c r="B1157" s="15">
        <v>1104565</v>
      </c>
      <c r="C1157" s="17" t="s">
        <v>2576</v>
      </c>
      <c r="D1157" s="17" t="s">
        <v>86</v>
      </c>
      <c r="E1157" s="17" t="s">
        <v>286</v>
      </c>
      <c r="F1157" s="15">
        <v>0</v>
      </c>
      <c r="K1157" s="15" t="str">
        <f t="shared" si="78"/>
        <v/>
      </c>
      <c r="L1157" s="15" t="str">
        <f t="shared" si="79"/>
        <v/>
      </c>
      <c r="M1157" s="15" t="str">
        <f t="shared" si="80"/>
        <v/>
      </c>
    </row>
    <row r="1158" spans="2:13">
      <c r="B1158" s="15">
        <v>1104566</v>
      </c>
      <c r="C1158" s="17" t="s">
        <v>2599</v>
      </c>
      <c r="D1158" s="17" t="s">
        <v>287</v>
      </c>
      <c r="E1158" s="17" t="s">
        <v>288</v>
      </c>
      <c r="F1158" s="15">
        <v>0</v>
      </c>
      <c r="K1158" s="15" t="str">
        <f t="shared" si="78"/>
        <v/>
      </c>
      <c r="L1158" s="15" t="str">
        <f t="shared" si="79"/>
        <v/>
      </c>
      <c r="M1158" s="15" t="str">
        <f t="shared" si="80"/>
        <v/>
      </c>
    </row>
    <row r="1159" spans="2:13">
      <c r="B1159" s="15">
        <v>1104567</v>
      </c>
      <c r="C1159" s="17" t="s">
        <v>2575</v>
      </c>
      <c r="D1159" s="15">
        <v>2</v>
      </c>
      <c r="E1159" s="17" t="s">
        <v>285</v>
      </c>
      <c r="F1159" s="15">
        <v>0</v>
      </c>
      <c r="K1159" s="15" t="str">
        <f t="shared" si="78"/>
        <v/>
      </c>
      <c r="L1159" s="15" t="str">
        <f t="shared" si="79"/>
        <v/>
      </c>
      <c r="M1159" s="15" t="str">
        <f t="shared" si="80"/>
        <v/>
      </c>
    </row>
    <row r="1160" spans="2:13">
      <c r="B1160" s="15">
        <v>1104568</v>
      </c>
      <c r="C1160" s="17" t="s">
        <v>2575</v>
      </c>
      <c r="D1160" s="15">
        <v>2</v>
      </c>
      <c r="E1160" s="17" t="s">
        <v>74</v>
      </c>
      <c r="F1160" s="15">
        <v>0</v>
      </c>
      <c r="K1160" s="15" t="str">
        <f t="shared" si="78"/>
        <v/>
      </c>
      <c r="L1160" s="15" t="str">
        <f t="shared" si="79"/>
        <v/>
      </c>
      <c r="M1160" s="15" t="str">
        <f t="shared" si="80"/>
        <v/>
      </c>
    </row>
    <row r="1161" spans="2:13">
      <c r="B1161" s="15">
        <v>202293</v>
      </c>
      <c r="C1161" s="15" t="s">
        <v>2615</v>
      </c>
      <c r="D1161" s="15">
        <v>22</v>
      </c>
      <c r="E1161" s="15" t="s">
        <v>289</v>
      </c>
      <c r="F1161" s="15">
        <v>0</v>
      </c>
      <c r="K1161" s="15" t="str">
        <f t="shared" si="78"/>
        <v/>
      </c>
      <c r="L1161" s="15" t="str">
        <f t="shared" si="79"/>
        <v/>
      </c>
      <c r="M1161" s="15" t="str">
        <f t="shared" si="80"/>
        <v/>
      </c>
    </row>
    <row r="1162" spans="2:13">
      <c r="B1162" s="15">
        <v>202295</v>
      </c>
      <c r="C1162" s="15" t="s">
        <v>2615</v>
      </c>
      <c r="D1162" s="15">
        <v>22</v>
      </c>
      <c r="E1162" s="15" t="s">
        <v>290</v>
      </c>
      <c r="F1162" s="15">
        <v>0</v>
      </c>
      <c r="K1162" s="15" t="str">
        <f t="shared" si="78"/>
        <v/>
      </c>
      <c r="L1162" s="15" t="str">
        <f t="shared" si="79"/>
        <v/>
      </c>
      <c r="M1162" s="15" t="str">
        <f t="shared" si="80"/>
        <v/>
      </c>
    </row>
    <row r="1163" spans="2:13">
      <c r="B1163" s="15">
        <v>201693</v>
      </c>
      <c r="C1163" s="15" t="s">
        <v>2594</v>
      </c>
      <c r="D1163" s="15" t="s">
        <v>50</v>
      </c>
      <c r="E1163" s="15" t="s">
        <v>291</v>
      </c>
      <c r="F1163" s="15">
        <v>0</v>
      </c>
      <c r="K1163" s="15" t="str">
        <f t="shared" si="78"/>
        <v/>
      </c>
      <c r="L1163" s="15" t="str">
        <f t="shared" si="79"/>
        <v/>
      </c>
      <c r="M1163" s="15" t="str">
        <f t="shared" si="80"/>
        <v/>
      </c>
    </row>
    <row r="1164" spans="2:13">
      <c r="B1164" s="15">
        <v>201695</v>
      </c>
      <c r="C1164" s="15" t="s">
        <v>2594</v>
      </c>
      <c r="D1164" s="15" t="s">
        <v>50</v>
      </c>
      <c r="E1164" s="15" t="s">
        <v>292</v>
      </c>
      <c r="F1164" s="15">
        <v>0</v>
      </c>
      <c r="K1164" s="15" t="str">
        <f t="shared" si="78"/>
        <v/>
      </c>
      <c r="L1164" s="15" t="str">
        <f t="shared" si="79"/>
        <v/>
      </c>
      <c r="M1164" s="15" t="str">
        <f t="shared" si="80"/>
        <v/>
      </c>
    </row>
    <row r="1165" spans="2:13">
      <c r="B1165" s="15">
        <v>201993</v>
      </c>
      <c r="C1165" s="15" t="s">
        <v>2615</v>
      </c>
      <c r="D1165" s="15" t="s">
        <v>93</v>
      </c>
      <c r="E1165" s="15" t="s">
        <v>293</v>
      </c>
      <c r="F1165" s="15">
        <v>0</v>
      </c>
      <c r="K1165" s="15" t="str">
        <f t="shared" si="78"/>
        <v/>
      </c>
      <c r="L1165" s="15" t="str">
        <f t="shared" si="79"/>
        <v/>
      </c>
      <c r="M1165" s="15" t="str">
        <f t="shared" si="80"/>
        <v/>
      </c>
    </row>
    <row r="1166" spans="2:13">
      <c r="B1166" s="15">
        <v>201995</v>
      </c>
      <c r="C1166" s="15" t="s">
        <v>2615</v>
      </c>
      <c r="D1166" s="15" t="s">
        <v>93</v>
      </c>
      <c r="E1166" s="15" t="s">
        <v>294</v>
      </c>
      <c r="F1166" s="15">
        <v>0</v>
      </c>
      <c r="K1166" s="15" t="str">
        <f t="shared" si="78"/>
        <v/>
      </c>
      <c r="L1166" s="15" t="str">
        <f t="shared" si="79"/>
        <v/>
      </c>
      <c r="M1166" s="15" t="str">
        <f t="shared" si="80"/>
        <v/>
      </c>
    </row>
    <row r="1167" spans="2:13">
      <c r="B1167" s="15">
        <v>201667</v>
      </c>
      <c r="C1167" s="15" t="s">
        <v>2576</v>
      </c>
      <c r="D1167" s="15">
        <v>1</v>
      </c>
      <c r="E1167" s="15" t="s">
        <v>295</v>
      </c>
      <c r="K1167" s="15" t="str">
        <f t="shared" si="78"/>
        <v/>
      </c>
      <c r="L1167" s="15" t="str">
        <f t="shared" si="79"/>
        <v/>
      </c>
      <c r="M1167" s="15" t="str">
        <f t="shared" si="80"/>
        <v/>
      </c>
    </row>
    <row r="1168" spans="2:13">
      <c r="B1168" s="15">
        <v>202117</v>
      </c>
      <c r="C1168" s="15" t="s">
        <v>2578</v>
      </c>
      <c r="D1168" s="15" t="s">
        <v>83</v>
      </c>
      <c r="E1168" s="15" t="s">
        <v>295</v>
      </c>
      <c r="K1168" s="15" t="str">
        <f t="shared" si="78"/>
        <v/>
      </c>
      <c r="L1168" s="15" t="str">
        <f t="shared" si="79"/>
        <v/>
      </c>
      <c r="M1168" s="15" t="str">
        <f t="shared" si="80"/>
        <v/>
      </c>
    </row>
    <row r="1169" spans="2:13">
      <c r="B1169" s="15">
        <v>1010814</v>
      </c>
      <c r="C1169" s="15" t="s">
        <v>2576</v>
      </c>
      <c r="D1169" s="15">
        <v>29</v>
      </c>
      <c r="E1169" s="15" t="s">
        <v>296</v>
      </c>
      <c r="F1169" s="15">
        <v>0</v>
      </c>
      <c r="K1169" s="15" t="str">
        <f t="shared" si="78"/>
        <v/>
      </c>
      <c r="L1169" s="15" t="str">
        <f t="shared" si="79"/>
        <v/>
      </c>
      <c r="M1169" s="15" t="str">
        <f t="shared" si="80"/>
        <v/>
      </c>
    </row>
    <row r="1170" spans="2:13">
      <c r="B1170" s="15">
        <v>1010824</v>
      </c>
      <c r="C1170" s="15" t="s">
        <v>2588</v>
      </c>
      <c r="D1170" s="15" t="s">
        <v>33</v>
      </c>
      <c r="E1170" s="15" t="s">
        <v>297</v>
      </c>
      <c r="F1170" s="15">
        <v>0</v>
      </c>
      <c r="K1170" s="15" t="str">
        <f t="shared" si="78"/>
        <v/>
      </c>
      <c r="L1170" s="15" t="str">
        <f t="shared" si="79"/>
        <v/>
      </c>
      <c r="M1170" s="15" t="str">
        <f t="shared" si="80"/>
        <v/>
      </c>
    </row>
    <row r="1171" spans="2:13">
      <c r="B1171" s="15">
        <v>1011114</v>
      </c>
      <c r="C1171" s="15" t="s">
        <v>2589</v>
      </c>
      <c r="D1171" s="15" t="s">
        <v>298</v>
      </c>
      <c r="E1171" s="15" t="s">
        <v>299</v>
      </c>
      <c r="F1171" s="15">
        <v>0</v>
      </c>
      <c r="K1171" s="15" t="str">
        <f t="shared" si="78"/>
        <v/>
      </c>
      <c r="L1171" s="15" t="str">
        <f t="shared" si="79"/>
        <v/>
      </c>
      <c r="M1171" s="15" t="str">
        <f t="shared" si="80"/>
        <v/>
      </c>
    </row>
    <row r="1172" spans="2:13">
      <c r="B1172" s="15">
        <v>1011124</v>
      </c>
      <c r="C1172" s="15" t="s">
        <v>2575</v>
      </c>
      <c r="D1172" s="15" t="s">
        <v>64</v>
      </c>
      <c r="E1172" s="15" t="s">
        <v>300</v>
      </c>
      <c r="F1172" s="15">
        <v>0</v>
      </c>
      <c r="K1172" s="15" t="str">
        <f t="shared" si="78"/>
        <v/>
      </c>
      <c r="L1172" s="15" t="str">
        <f t="shared" si="79"/>
        <v/>
      </c>
      <c r="M1172" s="15" t="str">
        <f t="shared" si="80"/>
        <v/>
      </c>
    </row>
    <row r="1173" spans="2:13">
      <c r="B1173" s="15">
        <v>1012214</v>
      </c>
      <c r="C1173" s="15" t="s">
        <v>2603</v>
      </c>
      <c r="D1173" s="15" t="s">
        <v>68</v>
      </c>
      <c r="E1173" s="15" t="s">
        <v>301</v>
      </c>
      <c r="F1173" s="15">
        <v>0</v>
      </c>
      <c r="K1173" s="15" t="str">
        <f t="shared" si="78"/>
        <v/>
      </c>
      <c r="L1173" s="15" t="str">
        <f t="shared" si="79"/>
        <v/>
      </c>
      <c r="M1173" s="15" t="str">
        <f t="shared" si="80"/>
        <v/>
      </c>
    </row>
    <row r="1174" spans="2:13">
      <c r="B1174" s="15">
        <v>1012224</v>
      </c>
      <c r="C1174" s="15" t="s">
        <v>2577</v>
      </c>
      <c r="D1174" s="15" t="s">
        <v>97</v>
      </c>
      <c r="E1174" s="15" t="s">
        <v>302</v>
      </c>
      <c r="K1174" s="15" t="str">
        <f t="shared" si="78"/>
        <v/>
      </c>
      <c r="L1174" s="15" t="str">
        <f t="shared" si="79"/>
        <v/>
      </c>
      <c r="M1174" s="15" t="str">
        <f t="shared" si="80"/>
        <v/>
      </c>
    </row>
    <row r="1175" spans="2:13">
      <c r="B1175" s="15">
        <v>1010214</v>
      </c>
      <c r="C1175" s="15" t="s">
        <v>2610</v>
      </c>
      <c r="D1175" s="15" t="s">
        <v>35</v>
      </c>
      <c r="E1175" s="15" t="s">
        <v>303</v>
      </c>
      <c r="K1175" s="15" t="str">
        <f t="shared" si="78"/>
        <v/>
      </c>
      <c r="L1175" s="15" t="str">
        <f t="shared" si="79"/>
        <v/>
      </c>
      <c r="M1175" s="15" t="str">
        <f t="shared" si="80"/>
        <v/>
      </c>
    </row>
    <row r="1176" spans="2:13">
      <c r="B1176" s="15">
        <v>1010224</v>
      </c>
      <c r="C1176" s="15" t="s">
        <v>2611</v>
      </c>
      <c r="D1176" s="15" t="s">
        <v>37</v>
      </c>
      <c r="E1176" s="15" t="s">
        <v>304</v>
      </c>
      <c r="K1176" s="15" t="str">
        <f t="shared" si="78"/>
        <v/>
      </c>
      <c r="L1176" s="15" t="str">
        <f t="shared" si="79"/>
        <v/>
      </c>
      <c r="M1176" s="15" t="str">
        <f t="shared" si="80"/>
        <v/>
      </c>
    </row>
    <row r="1177" spans="2:13">
      <c r="B1177" s="15">
        <v>3011111</v>
      </c>
      <c r="C1177" s="15" t="s">
        <v>2615</v>
      </c>
      <c r="D1177" s="15" t="s">
        <v>305</v>
      </c>
      <c r="E1177" s="58" t="s">
        <v>1699</v>
      </c>
      <c r="H1177" s="17" t="s">
        <v>306</v>
      </c>
      <c r="I1177" s="15" t="s">
        <v>1033</v>
      </c>
      <c r="K1177" s="15" t="str">
        <f t="shared" si="78"/>
        <v/>
      </c>
      <c r="L1177" s="15" t="str">
        <f t="shared" si="79"/>
        <v/>
      </c>
      <c r="M1177" s="15" t="str">
        <f t="shared" si="80"/>
        <v/>
      </c>
    </row>
    <row r="1178" spans="2:13">
      <c r="B1178" s="15">
        <v>3011112</v>
      </c>
      <c r="C1178" s="15" t="s">
        <v>2615</v>
      </c>
      <c r="D1178" s="15">
        <v>6</v>
      </c>
      <c r="E1178" s="58" t="s">
        <v>1700</v>
      </c>
      <c r="F1178" s="15">
        <v>50000</v>
      </c>
      <c r="H1178" s="17" t="s">
        <v>306</v>
      </c>
      <c r="I1178" s="15" t="s">
        <v>1033</v>
      </c>
      <c r="K1178" s="15" t="str">
        <f t="shared" si="78"/>
        <v/>
      </c>
      <c r="L1178" s="15" t="str">
        <f t="shared" si="79"/>
        <v/>
      </c>
      <c r="M1178" s="15" t="str">
        <f t="shared" si="80"/>
        <v/>
      </c>
    </row>
    <row r="1179" spans="2:13">
      <c r="B1179" s="15">
        <v>3011121</v>
      </c>
      <c r="C1179" s="15" t="s">
        <v>2575</v>
      </c>
      <c r="D1179" s="15">
        <v>2</v>
      </c>
      <c r="E1179" s="58" t="s">
        <v>1654</v>
      </c>
      <c r="H1179" s="17" t="s">
        <v>306</v>
      </c>
      <c r="I1179" s="15" t="s">
        <v>1033</v>
      </c>
      <c r="K1179" s="15" t="str">
        <f t="shared" si="78"/>
        <v/>
      </c>
      <c r="L1179" s="15" t="str">
        <f t="shared" si="79"/>
        <v/>
      </c>
      <c r="M1179" s="15" t="str">
        <f t="shared" si="80"/>
        <v/>
      </c>
    </row>
    <row r="1180" spans="2:13">
      <c r="B1180" s="15">
        <v>3011122</v>
      </c>
      <c r="C1180" s="15" t="s">
        <v>2615</v>
      </c>
      <c r="D1180" s="15" t="s">
        <v>31</v>
      </c>
      <c r="E1180" s="58" t="s">
        <v>1701</v>
      </c>
      <c r="F1180" s="15">
        <v>50000</v>
      </c>
      <c r="H1180" s="17" t="s">
        <v>306</v>
      </c>
      <c r="I1180" s="15" t="s">
        <v>1033</v>
      </c>
      <c r="K1180" s="15" t="str">
        <f t="shared" si="78"/>
        <v/>
      </c>
      <c r="L1180" s="15" t="str">
        <f t="shared" si="79"/>
        <v/>
      </c>
      <c r="M1180" s="15" t="str">
        <f t="shared" si="80"/>
        <v/>
      </c>
    </row>
    <row r="1181" spans="2:13">
      <c r="B1181" s="15">
        <v>3011131</v>
      </c>
      <c r="C1181" s="15" t="s">
        <v>2615</v>
      </c>
      <c r="D1181" s="15" t="s">
        <v>307</v>
      </c>
      <c r="E1181" s="58" t="s">
        <v>1706</v>
      </c>
      <c r="H1181" s="17" t="s">
        <v>308</v>
      </c>
      <c r="I1181" s="15" t="s">
        <v>1032</v>
      </c>
      <c r="K1181" s="15" t="str">
        <f t="shared" si="78"/>
        <v/>
      </c>
      <c r="L1181" s="15" t="str">
        <f t="shared" si="79"/>
        <v/>
      </c>
      <c r="M1181" s="15" t="str">
        <f t="shared" si="80"/>
        <v/>
      </c>
    </row>
    <row r="1182" spans="2:13">
      <c r="B1182" s="15">
        <v>3011132</v>
      </c>
      <c r="C1182" s="15" t="s">
        <v>2575</v>
      </c>
      <c r="D1182" s="15" t="s">
        <v>309</v>
      </c>
      <c r="E1182" s="58" t="s">
        <v>1708</v>
      </c>
      <c r="F1182" s="15">
        <v>50000</v>
      </c>
      <c r="H1182" s="17" t="s">
        <v>308</v>
      </c>
      <c r="I1182" s="15" t="s">
        <v>1032</v>
      </c>
      <c r="K1182" s="15" t="str">
        <f t="shared" si="78"/>
        <v/>
      </c>
      <c r="L1182" s="15" t="str">
        <f t="shared" si="79"/>
        <v/>
      </c>
      <c r="M1182" s="15" t="str">
        <f t="shared" si="80"/>
        <v/>
      </c>
    </row>
    <row r="1183" spans="2:13">
      <c r="B1183" s="15">
        <v>3011211</v>
      </c>
      <c r="C1183" s="58" t="s">
        <v>2642</v>
      </c>
      <c r="D1183" s="15" t="s">
        <v>31</v>
      </c>
      <c r="E1183" s="58" t="s">
        <v>1702</v>
      </c>
      <c r="H1183" s="17" t="s">
        <v>310</v>
      </c>
      <c r="I1183" s="15" t="s">
        <v>1033</v>
      </c>
      <c r="K1183" s="15" t="str">
        <f t="shared" si="78"/>
        <v/>
      </c>
      <c r="L1183" s="15" t="str">
        <f t="shared" si="79"/>
        <v/>
      </c>
      <c r="M1183" s="15" t="str">
        <f t="shared" si="80"/>
        <v/>
      </c>
    </row>
    <row r="1184" spans="2:13">
      <c r="B1184" s="15">
        <v>3011212</v>
      </c>
      <c r="C1184" s="58" t="s">
        <v>2642</v>
      </c>
      <c r="D1184" s="15">
        <v>6</v>
      </c>
      <c r="E1184" s="58" t="s">
        <v>1703</v>
      </c>
      <c r="F1184" s="15">
        <v>50000</v>
      </c>
      <c r="H1184" s="17" t="s">
        <v>310</v>
      </c>
      <c r="I1184" s="15" t="s">
        <v>1033</v>
      </c>
      <c r="K1184" s="15" t="str">
        <f t="shared" si="78"/>
        <v/>
      </c>
      <c r="L1184" s="15" t="str">
        <f t="shared" si="79"/>
        <v/>
      </c>
      <c r="M1184" s="15" t="str">
        <f t="shared" si="80"/>
        <v/>
      </c>
    </row>
    <row r="1185" spans="2:13">
      <c r="B1185" s="15">
        <v>3011221</v>
      </c>
      <c r="C1185" s="58" t="s">
        <v>2642</v>
      </c>
      <c r="D1185" s="15">
        <v>1</v>
      </c>
      <c r="E1185" s="58" t="s">
        <v>1707</v>
      </c>
      <c r="H1185" s="17" t="s">
        <v>311</v>
      </c>
      <c r="I1185" s="15" t="s">
        <v>1034</v>
      </c>
      <c r="K1185" s="15" t="str">
        <f t="shared" si="78"/>
        <v/>
      </c>
      <c r="L1185" s="15" t="str">
        <f t="shared" si="79"/>
        <v/>
      </c>
      <c r="M1185" s="15" t="str">
        <f t="shared" si="80"/>
        <v/>
      </c>
    </row>
    <row r="1186" spans="2:13">
      <c r="B1186" s="15">
        <v>3011222</v>
      </c>
      <c r="C1186" s="15" t="s">
        <v>2575</v>
      </c>
      <c r="D1186" s="15" t="s">
        <v>312</v>
      </c>
      <c r="E1186" s="58" t="s">
        <v>1709</v>
      </c>
      <c r="F1186" s="15">
        <v>50000</v>
      </c>
      <c r="H1186" s="17" t="s">
        <v>311</v>
      </c>
      <c r="I1186" s="15" t="s">
        <v>1034</v>
      </c>
      <c r="K1186" s="15" t="str">
        <f t="shared" si="78"/>
        <v/>
      </c>
      <c r="L1186" s="15" t="str">
        <f t="shared" si="79"/>
        <v/>
      </c>
      <c r="M1186" s="15" t="str">
        <f t="shared" si="80"/>
        <v/>
      </c>
    </row>
    <row r="1187" spans="2:13">
      <c r="B1187" s="15">
        <v>3011311</v>
      </c>
      <c r="C1187" s="17" t="s">
        <v>2617</v>
      </c>
      <c r="D1187" s="17" t="s">
        <v>313</v>
      </c>
      <c r="E1187" s="58" t="s">
        <v>1704</v>
      </c>
      <c r="H1187" s="17" t="s">
        <v>314</v>
      </c>
      <c r="I1187" s="15" t="s">
        <v>1033</v>
      </c>
      <c r="K1187" s="15" t="str">
        <f t="shared" si="78"/>
        <v/>
      </c>
      <c r="L1187" s="15" t="str">
        <f t="shared" si="79"/>
        <v/>
      </c>
      <c r="M1187" s="15" t="str">
        <f t="shared" si="80"/>
        <v/>
      </c>
    </row>
    <row r="1188" spans="2:13">
      <c r="B1188" s="15">
        <v>3011312</v>
      </c>
      <c r="C1188" s="17" t="s">
        <v>2575</v>
      </c>
      <c r="D1188" s="15" t="s">
        <v>309</v>
      </c>
      <c r="E1188" s="58" t="s">
        <v>1705</v>
      </c>
      <c r="F1188" s="15">
        <v>50000</v>
      </c>
      <c r="H1188" s="17" t="s">
        <v>314</v>
      </c>
      <c r="I1188" s="15" t="s">
        <v>1033</v>
      </c>
      <c r="K1188" s="15" t="str">
        <f t="shared" si="78"/>
        <v/>
      </c>
      <c r="L1188" s="15" t="str">
        <f t="shared" si="79"/>
        <v/>
      </c>
      <c r="M1188" s="15" t="str">
        <f t="shared" si="80"/>
        <v/>
      </c>
    </row>
    <row r="1189" spans="2:13">
      <c r="B1189" s="15">
        <v>3011321</v>
      </c>
      <c r="C1189" s="15" t="s">
        <v>2615</v>
      </c>
      <c r="D1189" s="15">
        <v>6</v>
      </c>
      <c r="E1189" s="58" t="s">
        <v>1710</v>
      </c>
      <c r="H1189" s="17" t="s">
        <v>314</v>
      </c>
      <c r="I1189" s="15" t="s">
        <v>1032</v>
      </c>
      <c r="K1189" s="15" t="str">
        <f t="shared" si="78"/>
        <v/>
      </c>
      <c r="L1189" s="15" t="str">
        <f t="shared" si="79"/>
        <v/>
      </c>
      <c r="M1189" s="15" t="str">
        <f t="shared" si="80"/>
        <v/>
      </c>
    </row>
    <row r="1190" spans="2:13">
      <c r="B1190" s="15">
        <v>3011322</v>
      </c>
      <c r="C1190" s="15" t="s">
        <v>2579</v>
      </c>
      <c r="D1190" s="15">
        <v>1</v>
      </c>
      <c r="E1190" s="58" t="s">
        <v>1711</v>
      </c>
      <c r="F1190" s="15">
        <v>50000</v>
      </c>
      <c r="H1190" s="17" t="s">
        <v>314</v>
      </c>
      <c r="I1190" s="15" t="s">
        <v>1032</v>
      </c>
      <c r="K1190" s="15" t="str">
        <f t="shared" si="78"/>
        <v/>
      </c>
      <c r="L1190" s="15" t="str">
        <f t="shared" si="79"/>
        <v/>
      </c>
      <c r="M1190" s="15" t="str">
        <f t="shared" si="80"/>
        <v/>
      </c>
    </row>
    <row r="1191" spans="2:13">
      <c r="B1191" s="15">
        <v>3011331</v>
      </c>
      <c r="C1191" s="15" t="s">
        <v>2578</v>
      </c>
      <c r="D1191" s="15" t="s">
        <v>31</v>
      </c>
      <c r="E1191" s="58" t="s">
        <v>1712</v>
      </c>
      <c r="H1191" s="17" t="s">
        <v>315</v>
      </c>
      <c r="I1191" s="15" t="s">
        <v>1032</v>
      </c>
      <c r="K1191" s="15" t="str">
        <f t="shared" si="78"/>
        <v/>
      </c>
      <c r="L1191" s="15" t="str">
        <f t="shared" si="79"/>
        <v/>
      </c>
      <c r="M1191" s="15" t="str">
        <f t="shared" si="80"/>
        <v/>
      </c>
    </row>
    <row r="1192" spans="2:13">
      <c r="B1192" s="15">
        <v>3011332</v>
      </c>
      <c r="C1192" s="17" t="s">
        <v>2575</v>
      </c>
      <c r="D1192" s="17" t="s">
        <v>162</v>
      </c>
      <c r="E1192" s="58" t="s">
        <v>1713</v>
      </c>
      <c r="F1192" s="15">
        <v>50000</v>
      </c>
      <c r="H1192" s="17" t="s">
        <v>315</v>
      </c>
      <c r="I1192" s="15" t="s">
        <v>1032</v>
      </c>
      <c r="K1192" s="15" t="str">
        <f t="shared" si="78"/>
        <v/>
      </c>
      <c r="L1192" s="15" t="str">
        <f t="shared" si="79"/>
        <v/>
      </c>
      <c r="M1192" s="15" t="str">
        <f t="shared" si="80"/>
        <v/>
      </c>
    </row>
    <row r="1193" spans="2:13">
      <c r="B1193" s="15">
        <v>3012111</v>
      </c>
      <c r="C1193" s="15" t="s">
        <v>2615</v>
      </c>
      <c r="D1193" s="15" t="s">
        <v>305</v>
      </c>
      <c r="E1193" s="58" t="s">
        <v>1699</v>
      </c>
      <c r="H1193" s="17" t="s">
        <v>316</v>
      </c>
      <c r="K1193" s="15" t="str">
        <f t="shared" si="78"/>
        <v/>
      </c>
      <c r="L1193" s="15" t="str">
        <f t="shared" si="79"/>
        <v/>
      </c>
      <c r="M1193" s="15" t="str">
        <f t="shared" si="80"/>
        <v/>
      </c>
    </row>
    <row r="1194" spans="2:13">
      <c r="B1194" s="15">
        <v>3012112</v>
      </c>
      <c r="C1194" s="15" t="s">
        <v>2615</v>
      </c>
      <c r="D1194" s="15">
        <v>6</v>
      </c>
      <c r="E1194" s="58" t="s">
        <v>1700</v>
      </c>
      <c r="F1194" s="15">
        <v>50000</v>
      </c>
      <c r="H1194" s="15" t="s">
        <v>316</v>
      </c>
      <c r="K1194" s="15" t="str">
        <f t="shared" si="78"/>
        <v/>
      </c>
      <c r="L1194" s="15" t="str">
        <f t="shared" si="79"/>
        <v/>
      </c>
      <c r="M1194" s="15" t="str">
        <f t="shared" si="80"/>
        <v/>
      </c>
    </row>
    <row r="1195" spans="2:13">
      <c r="B1195" s="15">
        <v>3012121</v>
      </c>
      <c r="C1195" s="15" t="s">
        <v>2575</v>
      </c>
      <c r="D1195" s="15">
        <v>2</v>
      </c>
      <c r="E1195" s="58" t="s">
        <v>1654</v>
      </c>
      <c r="H1195" s="15" t="s">
        <v>316</v>
      </c>
      <c r="K1195" s="15" t="str">
        <f t="shared" si="78"/>
        <v/>
      </c>
      <c r="L1195" s="15" t="str">
        <f t="shared" si="79"/>
        <v/>
      </c>
      <c r="M1195" s="15" t="str">
        <f t="shared" si="80"/>
        <v/>
      </c>
    </row>
    <row r="1196" spans="2:13">
      <c r="B1196" s="15">
        <v>3012122</v>
      </c>
      <c r="C1196" s="15" t="s">
        <v>2615</v>
      </c>
      <c r="D1196" s="15" t="s">
        <v>31</v>
      </c>
      <c r="E1196" s="58" t="s">
        <v>1701</v>
      </c>
      <c r="F1196" s="15">
        <v>50000</v>
      </c>
      <c r="H1196" s="15" t="s">
        <v>316</v>
      </c>
      <c r="K1196" s="15" t="str">
        <f t="shared" si="78"/>
        <v/>
      </c>
      <c r="L1196" s="15" t="str">
        <f t="shared" si="79"/>
        <v/>
      </c>
      <c r="M1196" s="15" t="str">
        <f t="shared" si="80"/>
        <v/>
      </c>
    </row>
    <row r="1197" spans="2:13">
      <c r="B1197" s="15">
        <v>3012131</v>
      </c>
      <c r="C1197" s="15" t="s">
        <v>2615</v>
      </c>
      <c r="D1197" s="15" t="s">
        <v>307</v>
      </c>
      <c r="E1197" s="58" t="s">
        <v>1706</v>
      </c>
      <c r="H1197" s="17" t="s">
        <v>317</v>
      </c>
      <c r="K1197" s="15" t="str">
        <f t="shared" si="78"/>
        <v/>
      </c>
      <c r="L1197" s="15" t="str">
        <f t="shared" si="79"/>
        <v/>
      </c>
      <c r="M1197" s="15" t="str">
        <f t="shared" si="80"/>
        <v/>
      </c>
    </row>
    <row r="1198" spans="2:13">
      <c r="B1198" s="15">
        <v>3012132</v>
      </c>
      <c r="C1198" s="15" t="s">
        <v>2575</v>
      </c>
      <c r="D1198" s="15" t="s">
        <v>309</v>
      </c>
      <c r="E1198" s="58" t="s">
        <v>1708</v>
      </c>
      <c r="F1198" s="15">
        <v>50000</v>
      </c>
      <c r="H1198" s="17" t="s">
        <v>317</v>
      </c>
      <c r="K1198" s="15" t="str">
        <f t="shared" si="78"/>
        <v/>
      </c>
      <c r="L1198" s="15" t="str">
        <f t="shared" si="79"/>
        <v/>
      </c>
      <c r="M1198" s="15" t="str">
        <f t="shared" si="80"/>
        <v/>
      </c>
    </row>
    <row r="1199" spans="2:13">
      <c r="B1199" s="15">
        <v>3012211</v>
      </c>
      <c r="C1199" s="58" t="s">
        <v>2642</v>
      </c>
      <c r="D1199" s="15" t="s">
        <v>31</v>
      </c>
      <c r="E1199" s="58" t="s">
        <v>1702</v>
      </c>
      <c r="H1199" s="15" t="s">
        <v>318</v>
      </c>
      <c r="K1199" s="15" t="str">
        <f t="shared" si="78"/>
        <v/>
      </c>
      <c r="L1199" s="15" t="str">
        <f t="shared" si="79"/>
        <v/>
      </c>
      <c r="M1199" s="15" t="str">
        <f t="shared" si="80"/>
        <v/>
      </c>
    </row>
    <row r="1200" spans="2:13">
      <c r="B1200" s="15">
        <v>3012212</v>
      </c>
      <c r="C1200" s="58" t="s">
        <v>2642</v>
      </c>
      <c r="D1200" s="15">
        <v>6</v>
      </c>
      <c r="E1200" s="58" t="s">
        <v>1703</v>
      </c>
      <c r="F1200" s="15">
        <v>50000</v>
      </c>
      <c r="H1200" s="15" t="s">
        <v>318</v>
      </c>
      <c r="K1200" s="15" t="str">
        <f t="shared" si="78"/>
        <v/>
      </c>
      <c r="L1200" s="15" t="str">
        <f t="shared" si="79"/>
        <v/>
      </c>
      <c r="M1200" s="15" t="str">
        <f t="shared" si="80"/>
        <v/>
      </c>
    </row>
    <row r="1201" spans="2:13">
      <c r="B1201" s="15">
        <v>3012221</v>
      </c>
      <c r="C1201" s="58" t="s">
        <v>2642</v>
      </c>
      <c r="D1201" s="15">
        <v>1</v>
      </c>
      <c r="E1201" s="58" t="s">
        <v>1707</v>
      </c>
      <c r="H1201" s="15" t="s">
        <v>319</v>
      </c>
      <c r="K1201" s="15" t="str">
        <f t="shared" si="78"/>
        <v/>
      </c>
      <c r="L1201" s="15" t="str">
        <f t="shared" si="79"/>
        <v/>
      </c>
      <c r="M1201" s="15" t="str">
        <f t="shared" si="80"/>
        <v/>
      </c>
    </row>
    <row r="1202" spans="2:13">
      <c r="B1202" s="15">
        <v>3012222</v>
      </c>
      <c r="C1202" s="15" t="s">
        <v>2575</v>
      </c>
      <c r="D1202" s="15" t="s">
        <v>312</v>
      </c>
      <c r="E1202" s="58" t="s">
        <v>1709</v>
      </c>
      <c r="F1202" s="15">
        <v>50000</v>
      </c>
      <c r="H1202" s="15" t="s">
        <v>319</v>
      </c>
      <c r="K1202" s="15" t="str">
        <f t="shared" si="78"/>
        <v/>
      </c>
      <c r="L1202" s="15" t="str">
        <f t="shared" si="79"/>
        <v/>
      </c>
      <c r="M1202" s="15" t="str">
        <f t="shared" si="80"/>
        <v/>
      </c>
    </row>
    <row r="1203" spans="2:13">
      <c r="B1203" s="15">
        <v>3012311</v>
      </c>
      <c r="C1203" s="17" t="s">
        <v>2617</v>
      </c>
      <c r="D1203" s="17" t="s">
        <v>313</v>
      </c>
      <c r="E1203" s="58" t="s">
        <v>1704</v>
      </c>
      <c r="H1203" s="15" t="s">
        <v>320</v>
      </c>
      <c r="K1203" s="15" t="str">
        <f t="shared" si="78"/>
        <v/>
      </c>
      <c r="L1203" s="15" t="str">
        <f t="shared" si="79"/>
        <v/>
      </c>
      <c r="M1203" s="15" t="str">
        <f t="shared" si="80"/>
        <v/>
      </c>
    </row>
    <row r="1204" spans="2:13">
      <c r="B1204" s="15">
        <v>3012312</v>
      </c>
      <c r="C1204" s="17" t="s">
        <v>2575</v>
      </c>
      <c r="D1204" s="15" t="s">
        <v>309</v>
      </c>
      <c r="E1204" s="58" t="s">
        <v>1705</v>
      </c>
      <c r="F1204" s="15">
        <v>50000</v>
      </c>
      <c r="H1204" s="15" t="s">
        <v>320</v>
      </c>
      <c r="K1204" s="15" t="str">
        <f t="shared" si="78"/>
        <v/>
      </c>
      <c r="L1204" s="15" t="str">
        <f t="shared" si="79"/>
        <v/>
      </c>
      <c r="M1204" s="15" t="str">
        <f t="shared" si="80"/>
        <v/>
      </c>
    </row>
    <row r="1205" spans="2:13">
      <c r="B1205" s="15">
        <v>3012321</v>
      </c>
      <c r="C1205" s="15" t="s">
        <v>2615</v>
      </c>
      <c r="D1205" s="15">
        <v>6</v>
      </c>
      <c r="E1205" s="58" t="s">
        <v>1710</v>
      </c>
      <c r="H1205" s="15" t="s">
        <v>320</v>
      </c>
      <c r="K1205" s="15" t="str">
        <f t="shared" ref="K1205:K1268" si="81">IF(AND(ISBLANK(C1205)=ISBLANK(D1205),ISBLANK(D1205)=ISBLANK(E1205),ISBLANK(E1205)=ISBLANK(C1205)),"",FALSE)</f>
        <v/>
      </c>
      <c r="L1205" s="15" t="str">
        <f t="shared" ref="L1205:L1268" si="82">IF((LEN(C1205)-LEN(SUBSTITUTE(C1205,"|","")))=(LEN(D1205)-LEN(SUBSTITUTE(D1205,"|",""))),"",FALSE)</f>
        <v/>
      </c>
      <c r="M1205" s="15" t="str">
        <f t="shared" ref="M1205:M1268" si="83">IF((LEN(D1205)-LEN(SUBSTITUTE(SUBSTITUTE(D1205,"|",""),"#","")))=(LEN(E1205)-LEN(SUBSTITUTE(E1205,"|",""))),"",FALSE)</f>
        <v/>
      </c>
    </row>
    <row r="1206" spans="2:13">
      <c r="B1206" s="15">
        <v>3012322</v>
      </c>
      <c r="C1206" s="15" t="s">
        <v>2579</v>
      </c>
      <c r="D1206" s="15">
        <v>1</v>
      </c>
      <c r="E1206" s="58" t="s">
        <v>1711</v>
      </c>
      <c r="F1206" s="15">
        <v>50000</v>
      </c>
      <c r="H1206" s="15" t="s">
        <v>320</v>
      </c>
      <c r="K1206" s="15" t="str">
        <f t="shared" si="81"/>
        <v/>
      </c>
      <c r="L1206" s="15" t="str">
        <f t="shared" si="82"/>
        <v/>
      </c>
      <c r="M1206" s="15" t="str">
        <f t="shared" si="83"/>
        <v/>
      </c>
    </row>
    <row r="1207" spans="2:13">
      <c r="B1207" s="15">
        <v>3012331</v>
      </c>
      <c r="C1207" s="15" t="s">
        <v>2578</v>
      </c>
      <c r="D1207" s="15" t="s">
        <v>31</v>
      </c>
      <c r="E1207" s="58" t="s">
        <v>1712</v>
      </c>
      <c r="H1207" s="17" t="s">
        <v>321</v>
      </c>
      <c r="K1207" s="15" t="str">
        <f t="shared" si="81"/>
        <v/>
      </c>
      <c r="L1207" s="15" t="str">
        <f t="shared" si="82"/>
        <v/>
      </c>
      <c r="M1207" s="15" t="str">
        <f t="shared" si="83"/>
        <v/>
      </c>
    </row>
    <row r="1208" spans="2:13">
      <c r="B1208" s="15">
        <v>3012332</v>
      </c>
      <c r="C1208" s="17" t="s">
        <v>2575</v>
      </c>
      <c r="D1208" s="17" t="s">
        <v>162</v>
      </c>
      <c r="E1208" s="58" t="s">
        <v>1713</v>
      </c>
      <c r="F1208" s="15">
        <v>50000</v>
      </c>
      <c r="H1208" s="17" t="s">
        <v>321</v>
      </c>
      <c r="K1208" s="15" t="str">
        <f t="shared" si="81"/>
        <v/>
      </c>
      <c r="L1208" s="15" t="str">
        <f t="shared" si="82"/>
        <v/>
      </c>
      <c r="M1208" s="15" t="str">
        <f t="shared" si="83"/>
        <v/>
      </c>
    </row>
    <row r="1209" spans="2:13">
      <c r="B1209" s="15">
        <v>3013111</v>
      </c>
      <c r="C1209" s="15" t="s">
        <v>2615</v>
      </c>
      <c r="D1209" s="15" t="s">
        <v>305</v>
      </c>
      <c r="E1209" s="58" t="s">
        <v>1699</v>
      </c>
      <c r="H1209" s="15" t="s">
        <v>322</v>
      </c>
      <c r="K1209" s="15" t="str">
        <f t="shared" si="81"/>
        <v/>
      </c>
      <c r="L1209" s="15" t="str">
        <f t="shared" si="82"/>
        <v/>
      </c>
      <c r="M1209" s="15" t="str">
        <f t="shared" si="83"/>
        <v/>
      </c>
    </row>
    <row r="1210" spans="2:13">
      <c r="B1210" s="15">
        <v>3013112</v>
      </c>
      <c r="C1210" s="15" t="s">
        <v>2615</v>
      </c>
      <c r="D1210" s="15">
        <v>6</v>
      </c>
      <c r="E1210" s="58" t="s">
        <v>1700</v>
      </c>
      <c r="F1210" s="15">
        <v>50000</v>
      </c>
      <c r="H1210" s="15" t="s">
        <v>322</v>
      </c>
      <c r="K1210" s="15" t="str">
        <f t="shared" si="81"/>
        <v/>
      </c>
      <c r="L1210" s="15" t="str">
        <f t="shared" si="82"/>
        <v/>
      </c>
      <c r="M1210" s="15" t="str">
        <f t="shared" si="83"/>
        <v/>
      </c>
    </row>
    <row r="1211" spans="2:13">
      <c r="B1211" s="15">
        <v>3013121</v>
      </c>
      <c r="C1211" s="15" t="s">
        <v>2575</v>
      </c>
      <c r="D1211" s="15">
        <v>2</v>
      </c>
      <c r="E1211" s="58" t="s">
        <v>1654</v>
      </c>
      <c r="H1211" s="15" t="s">
        <v>322</v>
      </c>
      <c r="K1211" s="15" t="str">
        <f t="shared" si="81"/>
        <v/>
      </c>
      <c r="L1211" s="15" t="str">
        <f t="shared" si="82"/>
        <v/>
      </c>
      <c r="M1211" s="15" t="str">
        <f t="shared" si="83"/>
        <v/>
      </c>
    </row>
    <row r="1212" spans="2:13">
      <c r="B1212" s="15">
        <v>3013122</v>
      </c>
      <c r="C1212" s="15" t="s">
        <v>2615</v>
      </c>
      <c r="D1212" s="15" t="s">
        <v>31</v>
      </c>
      <c r="E1212" s="58" t="s">
        <v>1701</v>
      </c>
      <c r="F1212" s="15">
        <v>50000</v>
      </c>
      <c r="H1212" s="15" t="s">
        <v>322</v>
      </c>
      <c r="K1212" s="15" t="str">
        <f t="shared" si="81"/>
        <v/>
      </c>
      <c r="L1212" s="15" t="str">
        <f t="shared" si="82"/>
        <v/>
      </c>
      <c r="M1212" s="15" t="str">
        <f t="shared" si="83"/>
        <v/>
      </c>
    </row>
    <row r="1213" spans="2:13">
      <c r="B1213" s="15">
        <v>3013131</v>
      </c>
      <c r="C1213" s="15" t="s">
        <v>2615</v>
      </c>
      <c r="D1213" s="15" t="s">
        <v>307</v>
      </c>
      <c r="E1213" s="58" t="s">
        <v>1706</v>
      </c>
      <c r="H1213" s="15" t="s">
        <v>323</v>
      </c>
      <c r="K1213" s="15" t="str">
        <f t="shared" si="81"/>
        <v/>
      </c>
      <c r="L1213" s="15" t="str">
        <f t="shared" si="82"/>
        <v/>
      </c>
      <c r="M1213" s="15" t="str">
        <f t="shared" si="83"/>
        <v/>
      </c>
    </row>
    <row r="1214" spans="2:13">
      <c r="B1214" s="15">
        <v>3013132</v>
      </c>
      <c r="C1214" s="15" t="s">
        <v>2575</v>
      </c>
      <c r="D1214" s="15" t="s">
        <v>309</v>
      </c>
      <c r="E1214" s="58" t="s">
        <v>1708</v>
      </c>
      <c r="F1214" s="15">
        <v>50000</v>
      </c>
      <c r="H1214" s="15" t="s">
        <v>323</v>
      </c>
      <c r="K1214" s="15" t="str">
        <f t="shared" si="81"/>
        <v/>
      </c>
      <c r="L1214" s="15" t="str">
        <f t="shared" si="82"/>
        <v/>
      </c>
      <c r="M1214" s="15" t="str">
        <f t="shared" si="83"/>
        <v/>
      </c>
    </row>
    <row r="1215" spans="2:13">
      <c r="B1215" s="15">
        <v>3013211</v>
      </c>
      <c r="C1215" s="58" t="s">
        <v>2642</v>
      </c>
      <c r="D1215" s="15" t="s">
        <v>31</v>
      </c>
      <c r="E1215" s="58" t="s">
        <v>1702</v>
      </c>
      <c r="H1215" s="15" t="s">
        <v>324</v>
      </c>
      <c r="K1215" s="15" t="str">
        <f t="shared" si="81"/>
        <v/>
      </c>
      <c r="L1215" s="15" t="str">
        <f t="shared" si="82"/>
        <v/>
      </c>
      <c r="M1215" s="15" t="str">
        <f t="shared" si="83"/>
        <v/>
      </c>
    </row>
    <row r="1216" spans="2:13">
      <c r="B1216" s="15">
        <v>3013212</v>
      </c>
      <c r="C1216" s="58" t="s">
        <v>2642</v>
      </c>
      <c r="D1216" s="15">
        <v>6</v>
      </c>
      <c r="E1216" s="58" t="s">
        <v>1703</v>
      </c>
      <c r="F1216" s="15">
        <v>50000</v>
      </c>
      <c r="H1216" s="15" t="s">
        <v>324</v>
      </c>
      <c r="K1216" s="15" t="str">
        <f t="shared" si="81"/>
        <v/>
      </c>
      <c r="L1216" s="15" t="str">
        <f t="shared" si="82"/>
        <v/>
      </c>
      <c r="M1216" s="15" t="str">
        <f t="shared" si="83"/>
        <v/>
      </c>
    </row>
    <row r="1217" spans="2:13">
      <c r="B1217" s="15">
        <v>3013221</v>
      </c>
      <c r="C1217" s="58" t="s">
        <v>2642</v>
      </c>
      <c r="D1217" s="15">
        <v>1</v>
      </c>
      <c r="E1217" s="58" t="s">
        <v>1707</v>
      </c>
      <c r="H1217" s="15" t="s">
        <v>325</v>
      </c>
      <c r="K1217" s="15" t="str">
        <f t="shared" si="81"/>
        <v/>
      </c>
      <c r="L1217" s="15" t="str">
        <f t="shared" si="82"/>
        <v/>
      </c>
      <c r="M1217" s="15" t="str">
        <f t="shared" si="83"/>
        <v/>
      </c>
    </row>
    <row r="1218" spans="2:13">
      <c r="B1218" s="15">
        <v>3013222</v>
      </c>
      <c r="C1218" s="15" t="s">
        <v>2575</v>
      </c>
      <c r="D1218" s="15" t="s">
        <v>312</v>
      </c>
      <c r="E1218" s="58" t="s">
        <v>1709</v>
      </c>
      <c r="F1218" s="15">
        <v>50000</v>
      </c>
      <c r="H1218" s="15" t="s">
        <v>325</v>
      </c>
      <c r="K1218" s="15" t="str">
        <f t="shared" si="81"/>
        <v/>
      </c>
      <c r="L1218" s="15" t="str">
        <f t="shared" si="82"/>
        <v/>
      </c>
      <c r="M1218" s="15" t="str">
        <f t="shared" si="83"/>
        <v/>
      </c>
    </row>
    <row r="1219" spans="2:13">
      <c r="B1219" s="15">
        <v>3013311</v>
      </c>
      <c r="C1219" s="17" t="s">
        <v>2617</v>
      </c>
      <c r="D1219" s="17" t="s">
        <v>313</v>
      </c>
      <c r="E1219" s="58" t="s">
        <v>1704</v>
      </c>
      <c r="H1219" s="15" t="s">
        <v>326</v>
      </c>
      <c r="K1219" s="15" t="str">
        <f t="shared" si="81"/>
        <v/>
      </c>
      <c r="L1219" s="15" t="str">
        <f t="shared" si="82"/>
        <v/>
      </c>
      <c r="M1219" s="15" t="str">
        <f t="shared" si="83"/>
        <v/>
      </c>
    </row>
    <row r="1220" spans="2:13">
      <c r="B1220" s="15">
        <v>3013312</v>
      </c>
      <c r="C1220" s="17" t="s">
        <v>2575</v>
      </c>
      <c r="D1220" s="15" t="s">
        <v>309</v>
      </c>
      <c r="E1220" s="58" t="s">
        <v>1705</v>
      </c>
      <c r="F1220" s="15">
        <v>50000</v>
      </c>
      <c r="H1220" s="15" t="s">
        <v>326</v>
      </c>
      <c r="K1220" s="15" t="str">
        <f t="shared" si="81"/>
        <v/>
      </c>
      <c r="L1220" s="15" t="str">
        <f t="shared" si="82"/>
        <v/>
      </c>
      <c r="M1220" s="15" t="str">
        <f t="shared" si="83"/>
        <v/>
      </c>
    </row>
    <row r="1221" spans="2:13">
      <c r="B1221" s="15">
        <v>3013321</v>
      </c>
      <c r="C1221" s="15" t="s">
        <v>2615</v>
      </c>
      <c r="D1221" s="15">
        <v>6</v>
      </c>
      <c r="E1221" s="58" t="s">
        <v>1710</v>
      </c>
      <c r="H1221" s="15" t="s">
        <v>326</v>
      </c>
      <c r="K1221" s="15" t="str">
        <f t="shared" si="81"/>
        <v/>
      </c>
      <c r="L1221" s="15" t="str">
        <f t="shared" si="82"/>
        <v/>
      </c>
      <c r="M1221" s="15" t="str">
        <f t="shared" si="83"/>
        <v/>
      </c>
    </row>
    <row r="1222" spans="2:13">
      <c r="B1222" s="15">
        <v>3013322</v>
      </c>
      <c r="C1222" s="15" t="s">
        <v>2579</v>
      </c>
      <c r="D1222" s="15">
        <v>1</v>
      </c>
      <c r="E1222" s="58" t="s">
        <v>1711</v>
      </c>
      <c r="F1222" s="15">
        <v>50000</v>
      </c>
      <c r="H1222" s="15" t="s">
        <v>326</v>
      </c>
      <c r="K1222" s="15" t="str">
        <f t="shared" si="81"/>
        <v/>
      </c>
      <c r="L1222" s="15" t="str">
        <f t="shared" si="82"/>
        <v/>
      </c>
      <c r="M1222" s="15" t="str">
        <f t="shared" si="83"/>
        <v/>
      </c>
    </row>
    <row r="1223" spans="2:13">
      <c r="B1223" s="15">
        <v>3013331</v>
      </c>
      <c r="C1223" s="15" t="s">
        <v>2578</v>
      </c>
      <c r="D1223" s="15" t="s">
        <v>31</v>
      </c>
      <c r="E1223" s="58" t="s">
        <v>1712</v>
      </c>
      <c r="H1223" s="15" t="s">
        <v>327</v>
      </c>
      <c r="K1223" s="15" t="str">
        <f t="shared" si="81"/>
        <v/>
      </c>
      <c r="L1223" s="15" t="str">
        <f t="shared" si="82"/>
        <v/>
      </c>
      <c r="M1223" s="15" t="str">
        <f t="shared" si="83"/>
        <v/>
      </c>
    </row>
    <row r="1224" spans="2:13">
      <c r="B1224" s="15">
        <v>3013332</v>
      </c>
      <c r="C1224" s="17" t="s">
        <v>2575</v>
      </c>
      <c r="D1224" s="17" t="s">
        <v>162</v>
      </c>
      <c r="E1224" s="58" t="s">
        <v>1713</v>
      </c>
      <c r="F1224" s="15">
        <v>50000</v>
      </c>
      <c r="H1224" s="15" t="s">
        <v>327</v>
      </c>
      <c r="K1224" s="15" t="str">
        <f t="shared" si="81"/>
        <v/>
      </c>
      <c r="L1224" s="15" t="str">
        <f t="shared" si="82"/>
        <v/>
      </c>
      <c r="M1224" s="15" t="str">
        <f t="shared" si="83"/>
        <v/>
      </c>
    </row>
    <row r="1225" spans="2:13">
      <c r="B1225" s="15">
        <v>3014111</v>
      </c>
      <c r="C1225" s="15" t="s">
        <v>2615</v>
      </c>
      <c r="D1225" s="15" t="s">
        <v>305</v>
      </c>
      <c r="E1225" s="58" t="s">
        <v>1699</v>
      </c>
      <c r="H1225" s="15" t="s">
        <v>328</v>
      </c>
      <c r="K1225" s="15" t="str">
        <f t="shared" si="81"/>
        <v/>
      </c>
      <c r="L1225" s="15" t="str">
        <f t="shared" si="82"/>
        <v/>
      </c>
      <c r="M1225" s="15" t="str">
        <f t="shared" si="83"/>
        <v/>
      </c>
    </row>
    <row r="1226" spans="2:13">
      <c r="B1226" s="15">
        <v>3014112</v>
      </c>
      <c r="C1226" s="15" t="s">
        <v>2615</v>
      </c>
      <c r="D1226" s="15">
        <v>6</v>
      </c>
      <c r="E1226" s="58" t="s">
        <v>1700</v>
      </c>
      <c r="F1226" s="15">
        <v>50000</v>
      </c>
      <c r="H1226" s="15" t="s">
        <v>328</v>
      </c>
      <c r="K1226" s="15" t="str">
        <f t="shared" si="81"/>
        <v/>
      </c>
      <c r="L1226" s="15" t="str">
        <f t="shared" si="82"/>
        <v/>
      </c>
      <c r="M1226" s="15" t="str">
        <f t="shared" si="83"/>
        <v/>
      </c>
    </row>
    <row r="1227" spans="2:13">
      <c r="B1227" s="15">
        <v>3014121</v>
      </c>
      <c r="C1227" s="15" t="s">
        <v>2575</v>
      </c>
      <c r="D1227" s="15">
        <v>2</v>
      </c>
      <c r="E1227" s="58" t="s">
        <v>1654</v>
      </c>
      <c r="H1227" s="15" t="s">
        <v>328</v>
      </c>
      <c r="K1227" s="15" t="str">
        <f t="shared" si="81"/>
        <v/>
      </c>
      <c r="L1227" s="15" t="str">
        <f t="shared" si="82"/>
        <v/>
      </c>
      <c r="M1227" s="15" t="str">
        <f t="shared" si="83"/>
        <v/>
      </c>
    </row>
    <row r="1228" spans="2:13">
      <c r="B1228" s="15">
        <v>3014122</v>
      </c>
      <c r="C1228" s="15" t="s">
        <v>2615</v>
      </c>
      <c r="D1228" s="15" t="s">
        <v>31</v>
      </c>
      <c r="E1228" s="58" t="s">
        <v>1701</v>
      </c>
      <c r="F1228" s="15">
        <v>50000</v>
      </c>
      <c r="H1228" s="15" t="s">
        <v>328</v>
      </c>
      <c r="K1228" s="15" t="str">
        <f t="shared" si="81"/>
        <v/>
      </c>
      <c r="L1228" s="15" t="str">
        <f t="shared" si="82"/>
        <v/>
      </c>
      <c r="M1228" s="15" t="str">
        <f t="shared" si="83"/>
        <v/>
      </c>
    </row>
    <row r="1229" spans="2:13">
      <c r="B1229" s="15">
        <v>3014131</v>
      </c>
      <c r="C1229" s="15" t="s">
        <v>2615</v>
      </c>
      <c r="D1229" s="15" t="s">
        <v>307</v>
      </c>
      <c r="E1229" s="58" t="s">
        <v>1706</v>
      </c>
      <c r="H1229" s="15" t="s">
        <v>329</v>
      </c>
      <c r="K1229" s="15" t="str">
        <f t="shared" si="81"/>
        <v/>
      </c>
      <c r="L1229" s="15" t="str">
        <f t="shared" si="82"/>
        <v/>
      </c>
      <c r="M1229" s="15" t="str">
        <f t="shared" si="83"/>
        <v/>
      </c>
    </row>
    <row r="1230" spans="2:13">
      <c r="B1230" s="15">
        <v>3014132</v>
      </c>
      <c r="C1230" s="15" t="s">
        <v>2575</v>
      </c>
      <c r="D1230" s="15" t="s">
        <v>309</v>
      </c>
      <c r="E1230" s="58" t="s">
        <v>1708</v>
      </c>
      <c r="F1230" s="15">
        <v>50000</v>
      </c>
      <c r="H1230" s="15" t="s">
        <v>329</v>
      </c>
      <c r="K1230" s="15" t="str">
        <f t="shared" si="81"/>
        <v/>
      </c>
      <c r="L1230" s="15" t="str">
        <f t="shared" si="82"/>
        <v/>
      </c>
      <c r="M1230" s="15" t="str">
        <f t="shared" si="83"/>
        <v/>
      </c>
    </row>
    <row r="1231" spans="2:13">
      <c r="B1231" s="15">
        <v>3014211</v>
      </c>
      <c r="C1231" s="58" t="s">
        <v>2642</v>
      </c>
      <c r="D1231" s="15" t="s">
        <v>31</v>
      </c>
      <c r="E1231" s="58" t="s">
        <v>1702</v>
      </c>
      <c r="H1231" s="15" t="s">
        <v>330</v>
      </c>
      <c r="K1231" s="15" t="str">
        <f t="shared" si="81"/>
        <v/>
      </c>
      <c r="L1231" s="15" t="str">
        <f t="shared" si="82"/>
        <v/>
      </c>
      <c r="M1231" s="15" t="str">
        <f t="shared" si="83"/>
        <v/>
      </c>
    </row>
    <row r="1232" spans="2:13">
      <c r="B1232" s="15">
        <v>3014212</v>
      </c>
      <c r="C1232" s="58" t="s">
        <v>2642</v>
      </c>
      <c r="D1232" s="15">
        <v>6</v>
      </c>
      <c r="E1232" s="58" t="s">
        <v>1703</v>
      </c>
      <c r="F1232" s="15">
        <v>50000</v>
      </c>
      <c r="H1232" s="15" t="s">
        <v>330</v>
      </c>
      <c r="K1232" s="15" t="str">
        <f t="shared" si="81"/>
        <v/>
      </c>
      <c r="L1232" s="15" t="str">
        <f t="shared" si="82"/>
        <v/>
      </c>
      <c r="M1232" s="15" t="str">
        <f t="shared" si="83"/>
        <v/>
      </c>
    </row>
    <row r="1233" spans="2:13">
      <c r="B1233" s="15">
        <v>3014221</v>
      </c>
      <c r="C1233" s="58" t="s">
        <v>2642</v>
      </c>
      <c r="D1233" s="15">
        <v>1</v>
      </c>
      <c r="E1233" s="58" t="s">
        <v>1707</v>
      </c>
      <c r="H1233" s="15" t="s">
        <v>331</v>
      </c>
      <c r="K1233" s="15" t="str">
        <f t="shared" si="81"/>
        <v/>
      </c>
      <c r="L1233" s="15" t="str">
        <f t="shared" si="82"/>
        <v/>
      </c>
      <c r="M1233" s="15" t="str">
        <f t="shared" si="83"/>
        <v/>
      </c>
    </row>
    <row r="1234" spans="2:13">
      <c r="B1234" s="15">
        <v>3014222</v>
      </c>
      <c r="C1234" s="15" t="s">
        <v>2575</v>
      </c>
      <c r="D1234" s="15" t="s">
        <v>312</v>
      </c>
      <c r="E1234" s="58" t="s">
        <v>1709</v>
      </c>
      <c r="F1234" s="15">
        <v>50000</v>
      </c>
      <c r="H1234" s="15" t="s">
        <v>331</v>
      </c>
      <c r="K1234" s="15" t="str">
        <f t="shared" si="81"/>
        <v/>
      </c>
      <c r="L1234" s="15" t="str">
        <f t="shared" si="82"/>
        <v/>
      </c>
      <c r="M1234" s="15" t="str">
        <f t="shared" si="83"/>
        <v/>
      </c>
    </row>
    <row r="1235" spans="2:13">
      <c r="B1235" s="15">
        <v>3014311</v>
      </c>
      <c r="C1235" s="17" t="s">
        <v>2617</v>
      </c>
      <c r="D1235" s="17" t="s">
        <v>313</v>
      </c>
      <c r="E1235" s="58" t="s">
        <v>1704</v>
      </c>
      <c r="H1235" s="15" t="s">
        <v>332</v>
      </c>
      <c r="K1235" s="15" t="str">
        <f t="shared" si="81"/>
        <v/>
      </c>
      <c r="L1235" s="15" t="str">
        <f t="shared" si="82"/>
        <v/>
      </c>
      <c r="M1235" s="15" t="str">
        <f t="shared" si="83"/>
        <v/>
      </c>
    </row>
    <row r="1236" spans="2:13">
      <c r="B1236" s="15">
        <v>3014312</v>
      </c>
      <c r="C1236" s="17" t="s">
        <v>2575</v>
      </c>
      <c r="D1236" s="15" t="s">
        <v>309</v>
      </c>
      <c r="E1236" s="58" t="s">
        <v>1705</v>
      </c>
      <c r="F1236" s="15">
        <v>50000</v>
      </c>
      <c r="H1236" s="15" t="s">
        <v>332</v>
      </c>
      <c r="K1236" s="15" t="str">
        <f t="shared" si="81"/>
        <v/>
      </c>
      <c r="L1236" s="15" t="str">
        <f t="shared" si="82"/>
        <v/>
      </c>
      <c r="M1236" s="15" t="str">
        <f t="shared" si="83"/>
        <v/>
      </c>
    </row>
    <row r="1237" spans="2:13">
      <c r="B1237" s="15">
        <v>3014321</v>
      </c>
      <c r="C1237" s="15" t="s">
        <v>2615</v>
      </c>
      <c r="D1237" s="15">
        <v>6</v>
      </c>
      <c r="E1237" s="58" t="s">
        <v>1710</v>
      </c>
      <c r="H1237" s="15" t="s">
        <v>332</v>
      </c>
      <c r="K1237" s="15" t="str">
        <f t="shared" si="81"/>
        <v/>
      </c>
      <c r="L1237" s="15" t="str">
        <f t="shared" si="82"/>
        <v/>
      </c>
      <c r="M1237" s="15" t="str">
        <f t="shared" si="83"/>
        <v/>
      </c>
    </row>
    <row r="1238" spans="2:13">
      <c r="B1238" s="15">
        <v>3014322</v>
      </c>
      <c r="C1238" s="15" t="s">
        <v>2579</v>
      </c>
      <c r="D1238" s="15">
        <v>1</v>
      </c>
      <c r="E1238" s="58" t="s">
        <v>1711</v>
      </c>
      <c r="F1238" s="15">
        <v>50000</v>
      </c>
      <c r="H1238" s="15" t="s">
        <v>332</v>
      </c>
      <c r="K1238" s="15" t="str">
        <f t="shared" si="81"/>
        <v/>
      </c>
      <c r="L1238" s="15" t="str">
        <f t="shared" si="82"/>
        <v/>
      </c>
      <c r="M1238" s="15" t="str">
        <f t="shared" si="83"/>
        <v/>
      </c>
    </row>
    <row r="1239" spans="2:13">
      <c r="B1239" s="15">
        <v>3014331</v>
      </c>
      <c r="C1239" s="15" t="s">
        <v>2578</v>
      </c>
      <c r="D1239" s="15" t="s">
        <v>31</v>
      </c>
      <c r="E1239" s="58" t="s">
        <v>1712</v>
      </c>
      <c r="H1239" s="15" t="s">
        <v>333</v>
      </c>
      <c r="K1239" s="15" t="str">
        <f t="shared" si="81"/>
        <v/>
      </c>
      <c r="L1239" s="15" t="str">
        <f t="shared" si="82"/>
        <v/>
      </c>
      <c r="M1239" s="15" t="str">
        <f t="shared" si="83"/>
        <v/>
      </c>
    </row>
    <row r="1240" spans="2:13">
      <c r="B1240" s="15">
        <v>3014332</v>
      </c>
      <c r="C1240" s="17" t="s">
        <v>2575</v>
      </c>
      <c r="D1240" s="17" t="s">
        <v>162</v>
      </c>
      <c r="E1240" s="58" t="s">
        <v>1713</v>
      </c>
      <c r="F1240" s="15">
        <v>50000</v>
      </c>
      <c r="H1240" s="15" t="s">
        <v>333</v>
      </c>
      <c r="K1240" s="15" t="str">
        <f t="shared" si="81"/>
        <v/>
      </c>
      <c r="L1240" s="15" t="str">
        <f t="shared" si="82"/>
        <v/>
      </c>
      <c r="M1240" s="15" t="str">
        <f t="shared" si="83"/>
        <v/>
      </c>
    </row>
    <row r="1241" spans="2:13">
      <c r="B1241" s="15">
        <v>3021111</v>
      </c>
      <c r="C1241" s="15" t="s">
        <v>2615</v>
      </c>
      <c r="D1241" s="17" t="s">
        <v>31</v>
      </c>
      <c r="E1241" s="58" t="s">
        <v>1714</v>
      </c>
      <c r="H1241" s="17" t="s">
        <v>334</v>
      </c>
      <c r="I1241" s="15" t="s">
        <v>1032</v>
      </c>
      <c r="K1241" s="15" t="str">
        <f t="shared" si="81"/>
        <v/>
      </c>
      <c r="L1241" s="15" t="str">
        <f t="shared" si="82"/>
        <v/>
      </c>
      <c r="M1241" s="15" t="str">
        <f t="shared" si="83"/>
        <v/>
      </c>
    </row>
    <row r="1242" spans="2:13">
      <c r="B1242" s="15">
        <v>3021112</v>
      </c>
      <c r="C1242" s="58" t="s">
        <v>2642</v>
      </c>
      <c r="D1242" s="17" t="s">
        <v>31</v>
      </c>
      <c r="E1242" s="58" t="s">
        <v>1715</v>
      </c>
      <c r="F1242" s="15">
        <v>50000</v>
      </c>
      <c r="H1242" s="17" t="s">
        <v>334</v>
      </c>
      <c r="I1242" s="15" t="s">
        <v>1032</v>
      </c>
      <c r="K1242" s="15" t="str">
        <f t="shared" si="81"/>
        <v/>
      </c>
      <c r="L1242" s="15" t="str">
        <f t="shared" si="82"/>
        <v/>
      </c>
      <c r="M1242" s="15" t="str">
        <f t="shared" si="83"/>
        <v/>
      </c>
    </row>
    <row r="1243" spans="2:13">
      <c r="B1243" s="15">
        <v>3021121</v>
      </c>
      <c r="C1243" s="15" t="s">
        <v>2615</v>
      </c>
      <c r="D1243" s="17" t="s">
        <v>335</v>
      </c>
      <c r="E1243" s="58" t="s">
        <v>1716</v>
      </c>
      <c r="H1243" s="17" t="s">
        <v>334</v>
      </c>
      <c r="I1243" s="15" t="s">
        <v>1033</v>
      </c>
      <c r="K1243" s="15" t="str">
        <f t="shared" si="81"/>
        <v/>
      </c>
      <c r="L1243" s="15" t="str">
        <f t="shared" si="82"/>
        <v/>
      </c>
      <c r="M1243" s="15" t="str">
        <f t="shared" si="83"/>
        <v/>
      </c>
    </row>
    <row r="1244" spans="2:13">
      <c r="B1244" s="15">
        <v>3021122</v>
      </c>
      <c r="C1244" s="58" t="s">
        <v>2642</v>
      </c>
      <c r="D1244" s="17" t="s">
        <v>31</v>
      </c>
      <c r="E1244" s="58" t="s">
        <v>1717</v>
      </c>
      <c r="F1244" s="15">
        <v>50000</v>
      </c>
      <c r="H1244" s="17" t="s">
        <v>334</v>
      </c>
      <c r="I1244" s="15" t="s">
        <v>1033</v>
      </c>
      <c r="K1244" s="15" t="str">
        <f t="shared" si="81"/>
        <v/>
      </c>
      <c r="L1244" s="15" t="str">
        <f t="shared" si="82"/>
        <v/>
      </c>
      <c r="M1244" s="15" t="str">
        <f t="shared" si="83"/>
        <v/>
      </c>
    </row>
    <row r="1245" spans="2:13">
      <c r="B1245" s="15">
        <v>3021131</v>
      </c>
      <c r="C1245" s="15" t="s">
        <v>2575</v>
      </c>
      <c r="D1245" s="15">
        <v>22</v>
      </c>
      <c r="E1245" s="58" t="s">
        <v>1718</v>
      </c>
      <c r="H1245" s="17" t="s">
        <v>334</v>
      </c>
      <c r="I1245" s="15" t="s">
        <v>1033</v>
      </c>
      <c r="K1245" s="15" t="str">
        <f t="shared" si="81"/>
        <v/>
      </c>
      <c r="L1245" s="15" t="str">
        <f t="shared" si="82"/>
        <v/>
      </c>
      <c r="M1245" s="15" t="str">
        <f t="shared" si="83"/>
        <v/>
      </c>
    </row>
    <row r="1246" spans="2:13">
      <c r="B1246" s="15">
        <v>3021132</v>
      </c>
      <c r="C1246" s="58" t="s">
        <v>2650</v>
      </c>
      <c r="D1246" s="58" t="s">
        <v>1719</v>
      </c>
      <c r="E1246" s="58" t="s">
        <v>1720</v>
      </c>
      <c r="F1246" s="15">
        <v>50000</v>
      </c>
      <c r="H1246" s="17" t="s">
        <v>334</v>
      </c>
      <c r="I1246" s="15" t="s">
        <v>1033</v>
      </c>
      <c r="K1246" s="15" t="str">
        <f t="shared" si="81"/>
        <v/>
      </c>
      <c r="L1246" s="15" t="str">
        <f t="shared" si="82"/>
        <v/>
      </c>
      <c r="M1246" s="15" t="str">
        <f t="shared" si="83"/>
        <v/>
      </c>
    </row>
    <row r="1247" spans="2:13">
      <c r="B1247" s="15">
        <v>3021311</v>
      </c>
      <c r="C1247" s="17" t="s">
        <v>2615</v>
      </c>
      <c r="D1247" s="15">
        <v>1</v>
      </c>
      <c r="E1247" s="58" t="s">
        <v>1721</v>
      </c>
      <c r="H1247" s="17" t="s">
        <v>336</v>
      </c>
      <c r="I1247" s="15" t="s">
        <v>1034</v>
      </c>
      <c r="K1247" s="15" t="str">
        <f t="shared" si="81"/>
        <v/>
      </c>
      <c r="L1247" s="15" t="str">
        <f t="shared" si="82"/>
        <v/>
      </c>
      <c r="M1247" s="15" t="str">
        <f t="shared" si="83"/>
        <v/>
      </c>
    </row>
    <row r="1248" spans="2:13">
      <c r="B1248" s="15">
        <v>3021321</v>
      </c>
      <c r="C1248" s="17" t="s">
        <v>2615</v>
      </c>
      <c r="D1248" s="58" t="s">
        <v>1466</v>
      </c>
      <c r="E1248" s="58" t="s">
        <v>1714</v>
      </c>
      <c r="H1248" s="17" t="s">
        <v>338</v>
      </c>
      <c r="I1248" s="15" t="s">
        <v>1032</v>
      </c>
      <c r="K1248" s="15" t="str">
        <f t="shared" si="81"/>
        <v/>
      </c>
      <c r="L1248" s="15" t="str">
        <f t="shared" si="82"/>
        <v/>
      </c>
      <c r="M1248" s="15" t="str">
        <f t="shared" si="83"/>
        <v/>
      </c>
    </row>
    <row r="1249" spans="2:13">
      <c r="B1249" s="15">
        <v>3021322</v>
      </c>
      <c r="C1249" s="58" t="s">
        <v>2642</v>
      </c>
      <c r="D1249" s="58" t="s">
        <v>1466</v>
      </c>
      <c r="E1249" s="58" t="s">
        <v>1722</v>
      </c>
      <c r="F1249" s="15">
        <v>50000</v>
      </c>
      <c r="H1249" s="17" t="s">
        <v>338</v>
      </c>
      <c r="I1249" s="15" t="s">
        <v>1032</v>
      </c>
      <c r="K1249" s="15" t="str">
        <f t="shared" si="81"/>
        <v/>
      </c>
      <c r="L1249" s="15" t="str">
        <f t="shared" si="82"/>
        <v/>
      </c>
      <c r="M1249" s="15" t="str">
        <f t="shared" si="83"/>
        <v/>
      </c>
    </row>
    <row r="1250" spans="2:13">
      <c r="B1250" s="15">
        <v>3021331</v>
      </c>
      <c r="C1250" s="58" t="s">
        <v>2579</v>
      </c>
      <c r="D1250" s="17" t="s">
        <v>31</v>
      </c>
      <c r="E1250" s="58" t="s">
        <v>1723</v>
      </c>
      <c r="H1250" s="17" t="s">
        <v>340</v>
      </c>
      <c r="I1250" s="15" t="s">
        <v>1033</v>
      </c>
      <c r="K1250" s="15" t="str">
        <f t="shared" si="81"/>
        <v/>
      </c>
      <c r="L1250" s="15" t="str">
        <f t="shared" si="82"/>
        <v/>
      </c>
      <c r="M1250" s="15" t="str">
        <f t="shared" si="83"/>
        <v/>
      </c>
    </row>
    <row r="1251" spans="2:13">
      <c r="B1251" s="15">
        <v>3021332</v>
      </c>
      <c r="C1251" s="17" t="s">
        <v>2575</v>
      </c>
      <c r="D1251" s="17" t="s">
        <v>341</v>
      </c>
      <c r="E1251" s="58" t="s">
        <v>1724</v>
      </c>
      <c r="F1251" s="15">
        <v>50000</v>
      </c>
      <c r="H1251" s="17" t="s">
        <v>340</v>
      </c>
      <c r="I1251" s="15" t="s">
        <v>1033</v>
      </c>
      <c r="K1251" s="15" t="str">
        <f t="shared" si="81"/>
        <v/>
      </c>
      <c r="L1251" s="15" t="str">
        <f t="shared" si="82"/>
        <v/>
      </c>
      <c r="M1251" s="15" t="str">
        <f t="shared" si="83"/>
        <v/>
      </c>
    </row>
    <row r="1252" spans="2:13">
      <c r="B1252" s="15">
        <v>3021341</v>
      </c>
      <c r="C1252" s="17" t="s">
        <v>2615</v>
      </c>
      <c r="D1252" s="15">
        <v>10</v>
      </c>
      <c r="E1252" s="58" t="s">
        <v>1725</v>
      </c>
      <c r="H1252" s="17" t="s">
        <v>342</v>
      </c>
      <c r="I1252" s="15" t="s">
        <v>1033</v>
      </c>
      <c r="K1252" s="15" t="str">
        <f t="shared" si="81"/>
        <v/>
      </c>
      <c r="L1252" s="15" t="str">
        <f t="shared" si="82"/>
        <v/>
      </c>
      <c r="M1252" s="15" t="str">
        <f t="shared" si="83"/>
        <v/>
      </c>
    </row>
    <row r="1253" spans="2:13">
      <c r="B1253" s="15">
        <v>3021342</v>
      </c>
      <c r="C1253" s="17" t="s">
        <v>2575</v>
      </c>
      <c r="D1253" s="17" t="s">
        <v>312</v>
      </c>
      <c r="E1253" s="58" t="s">
        <v>1726</v>
      </c>
      <c r="F1253" s="15">
        <v>50000</v>
      </c>
      <c r="H1253" s="17" t="s">
        <v>342</v>
      </c>
      <c r="I1253" s="15" t="s">
        <v>1033</v>
      </c>
      <c r="K1253" s="15" t="str">
        <f t="shared" si="81"/>
        <v/>
      </c>
      <c r="L1253" s="15" t="str">
        <f t="shared" si="82"/>
        <v/>
      </c>
      <c r="M1253" s="15" t="str">
        <f t="shared" si="83"/>
        <v/>
      </c>
    </row>
    <row r="1254" spans="2:13">
      <c r="B1254" s="15">
        <v>3021221</v>
      </c>
      <c r="C1254" s="58" t="s">
        <v>2642</v>
      </c>
      <c r="D1254" s="15">
        <v>1</v>
      </c>
      <c r="E1254" s="58" t="s">
        <v>1654</v>
      </c>
      <c r="H1254" s="17" t="s">
        <v>343</v>
      </c>
      <c r="I1254" s="15" t="s">
        <v>1033</v>
      </c>
      <c r="K1254" s="15" t="str">
        <f t="shared" si="81"/>
        <v/>
      </c>
      <c r="L1254" s="15" t="str">
        <f t="shared" si="82"/>
        <v/>
      </c>
      <c r="M1254" s="15" t="str">
        <f t="shared" si="83"/>
        <v/>
      </c>
    </row>
    <row r="1255" spans="2:13">
      <c r="B1255" s="15">
        <v>3021222</v>
      </c>
      <c r="C1255" s="58" t="s">
        <v>2651</v>
      </c>
      <c r="D1255" s="58" t="s">
        <v>1727</v>
      </c>
      <c r="E1255" s="58" t="s">
        <v>1728</v>
      </c>
      <c r="F1255" s="15">
        <v>50000</v>
      </c>
      <c r="H1255" s="17" t="s">
        <v>343</v>
      </c>
      <c r="I1255" s="15" t="s">
        <v>1033</v>
      </c>
      <c r="K1255" s="15" t="str">
        <f t="shared" si="81"/>
        <v/>
      </c>
      <c r="L1255" s="15" t="str">
        <f t="shared" si="82"/>
        <v/>
      </c>
      <c r="M1255" s="15" t="str">
        <f t="shared" si="83"/>
        <v/>
      </c>
    </row>
    <row r="1256" spans="2:13">
      <c r="B1256" s="15">
        <v>3021231</v>
      </c>
      <c r="C1256" s="58" t="s">
        <v>2642</v>
      </c>
      <c r="D1256" s="17" t="s">
        <v>309</v>
      </c>
      <c r="E1256" s="58" t="s">
        <v>1729</v>
      </c>
      <c r="H1256" s="17" t="s">
        <v>344</v>
      </c>
      <c r="I1256" s="15" t="s">
        <v>1033</v>
      </c>
      <c r="K1256" s="15" t="str">
        <f t="shared" si="81"/>
        <v/>
      </c>
      <c r="L1256" s="15" t="str">
        <f t="shared" si="82"/>
        <v/>
      </c>
      <c r="M1256" s="15" t="str">
        <f t="shared" si="83"/>
        <v/>
      </c>
    </row>
    <row r="1257" spans="2:13">
      <c r="B1257" s="15">
        <v>3021232</v>
      </c>
      <c r="C1257" s="58" t="s">
        <v>2607</v>
      </c>
      <c r="D1257" s="58" t="s">
        <v>1730</v>
      </c>
      <c r="E1257" s="58" t="s">
        <v>1731</v>
      </c>
      <c r="F1257" s="15">
        <v>50000</v>
      </c>
      <c r="H1257" s="17" t="s">
        <v>344</v>
      </c>
      <c r="I1257" s="15" t="s">
        <v>1033</v>
      </c>
      <c r="K1257" s="15" t="str">
        <f t="shared" si="81"/>
        <v/>
      </c>
      <c r="L1257" s="15" t="str">
        <f t="shared" si="82"/>
        <v/>
      </c>
      <c r="M1257" s="15" t="str">
        <f t="shared" si="83"/>
        <v/>
      </c>
    </row>
    <row r="1258" spans="2:13">
      <c r="B1258" s="15">
        <v>3021241</v>
      </c>
      <c r="C1258" s="17" t="s">
        <v>2575</v>
      </c>
      <c r="D1258" s="17">
        <v>13</v>
      </c>
      <c r="E1258" s="58" t="s">
        <v>1732</v>
      </c>
      <c r="H1258" s="17" t="s">
        <v>345</v>
      </c>
      <c r="I1258" s="15" t="s">
        <v>1034</v>
      </c>
      <c r="K1258" s="15" t="str">
        <f t="shared" si="81"/>
        <v/>
      </c>
      <c r="L1258" s="15" t="str">
        <f t="shared" si="82"/>
        <v/>
      </c>
      <c r="M1258" s="15" t="str">
        <f t="shared" si="83"/>
        <v/>
      </c>
    </row>
    <row r="1259" spans="2:13">
      <c r="B1259" s="15">
        <v>3021251</v>
      </c>
      <c r="C1259" s="17" t="s">
        <v>2615</v>
      </c>
      <c r="D1259" s="17">
        <v>6</v>
      </c>
      <c r="E1259" s="58" t="s">
        <v>1733</v>
      </c>
      <c r="H1259" s="17" t="s">
        <v>346</v>
      </c>
      <c r="I1259" s="15" t="s">
        <v>1032</v>
      </c>
      <c r="K1259" s="15" t="str">
        <f t="shared" si="81"/>
        <v/>
      </c>
      <c r="L1259" s="15" t="str">
        <f t="shared" si="82"/>
        <v/>
      </c>
      <c r="M1259" s="15" t="str">
        <f t="shared" si="83"/>
        <v/>
      </c>
    </row>
    <row r="1260" spans="2:13">
      <c r="B1260" s="15">
        <v>3021252</v>
      </c>
      <c r="C1260" s="17" t="s">
        <v>2575</v>
      </c>
      <c r="D1260" s="17" t="s">
        <v>347</v>
      </c>
      <c r="E1260" s="58" t="s">
        <v>1734</v>
      </c>
      <c r="F1260" s="15">
        <v>50000</v>
      </c>
      <c r="H1260" s="17" t="s">
        <v>346</v>
      </c>
      <c r="I1260" s="15" t="s">
        <v>1032</v>
      </c>
      <c r="K1260" s="15" t="str">
        <f t="shared" si="81"/>
        <v/>
      </c>
      <c r="L1260" s="15" t="str">
        <f t="shared" si="82"/>
        <v/>
      </c>
      <c r="M1260" s="15" t="str">
        <f t="shared" si="83"/>
        <v/>
      </c>
    </row>
    <row r="1261" spans="2:13">
      <c r="B1261" s="15">
        <v>3022111</v>
      </c>
      <c r="C1261" s="15" t="s">
        <v>2615</v>
      </c>
      <c r="D1261" s="17" t="s">
        <v>31</v>
      </c>
      <c r="E1261" s="58" t="s">
        <v>1714</v>
      </c>
      <c r="H1261" s="17" t="s">
        <v>348</v>
      </c>
      <c r="K1261" s="15" t="str">
        <f t="shared" si="81"/>
        <v/>
      </c>
      <c r="L1261" s="15" t="str">
        <f t="shared" si="82"/>
        <v/>
      </c>
      <c r="M1261" s="15" t="str">
        <f t="shared" si="83"/>
        <v/>
      </c>
    </row>
    <row r="1262" spans="2:13">
      <c r="B1262" s="15">
        <v>3022112</v>
      </c>
      <c r="C1262" s="58" t="s">
        <v>2642</v>
      </c>
      <c r="D1262" s="17" t="s">
        <v>31</v>
      </c>
      <c r="E1262" s="58" t="s">
        <v>1715</v>
      </c>
      <c r="F1262" s="15">
        <v>50000</v>
      </c>
      <c r="H1262" s="17" t="s">
        <v>348</v>
      </c>
      <c r="K1262" s="15" t="str">
        <f t="shared" si="81"/>
        <v/>
      </c>
      <c r="L1262" s="15" t="str">
        <f t="shared" si="82"/>
        <v/>
      </c>
      <c r="M1262" s="15" t="str">
        <f t="shared" si="83"/>
        <v/>
      </c>
    </row>
    <row r="1263" spans="2:13">
      <c r="B1263" s="15">
        <v>3022121</v>
      </c>
      <c r="C1263" s="15" t="s">
        <v>2615</v>
      </c>
      <c r="D1263" s="17" t="s">
        <v>335</v>
      </c>
      <c r="E1263" s="58" t="s">
        <v>1716</v>
      </c>
      <c r="H1263" s="17" t="s">
        <v>348</v>
      </c>
      <c r="K1263" s="15" t="str">
        <f t="shared" si="81"/>
        <v/>
      </c>
      <c r="L1263" s="15" t="str">
        <f t="shared" si="82"/>
        <v/>
      </c>
      <c r="M1263" s="15" t="str">
        <f t="shared" si="83"/>
        <v/>
      </c>
    </row>
    <row r="1264" spans="2:13">
      <c r="B1264" s="15">
        <v>3022122</v>
      </c>
      <c r="C1264" s="58" t="s">
        <v>2642</v>
      </c>
      <c r="D1264" s="17" t="s">
        <v>31</v>
      </c>
      <c r="E1264" s="58" t="s">
        <v>1717</v>
      </c>
      <c r="F1264" s="15">
        <v>50000</v>
      </c>
      <c r="H1264" s="17" t="s">
        <v>348</v>
      </c>
      <c r="K1264" s="15" t="str">
        <f t="shared" si="81"/>
        <v/>
      </c>
      <c r="L1264" s="15" t="str">
        <f t="shared" si="82"/>
        <v/>
      </c>
      <c r="M1264" s="15" t="str">
        <f t="shared" si="83"/>
        <v/>
      </c>
    </row>
    <row r="1265" spans="2:13">
      <c r="B1265" s="15">
        <v>3022131</v>
      </c>
      <c r="C1265" s="15" t="s">
        <v>2575</v>
      </c>
      <c r="D1265" s="15">
        <v>22</v>
      </c>
      <c r="E1265" s="58" t="s">
        <v>1718</v>
      </c>
      <c r="H1265" s="17" t="s">
        <v>348</v>
      </c>
      <c r="K1265" s="15" t="str">
        <f t="shared" si="81"/>
        <v/>
      </c>
      <c r="L1265" s="15" t="str">
        <f t="shared" si="82"/>
        <v/>
      </c>
      <c r="M1265" s="15" t="str">
        <f t="shared" si="83"/>
        <v/>
      </c>
    </row>
    <row r="1266" spans="2:13">
      <c r="B1266" s="15">
        <v>3022132</v>
      </c>
      <c r="C1266" s="58" t="s">
        <v>2650</v>
      </c>
      <c r="D1266" s="58" t="s">
        <v>1719</v>
      </c>
      <c r="E1266" s="58" t="s">
        <v>1720</v>
      </c>
      <c r="F1266" s="15">
        <v>50000</v>
      </c>
      <c r="H1266" s="17" t="s">
        <v>348</v>
      </c>
      <c r="K1266" s="15" t="str">
        <f t="shared" si="81"/>
        <v/>
      </c>
      <c r="L1266" s="15" t="str">
        <f t="shared" si="82"/>
        <v/>
      </c>
      <c r="M1266" s="15" t="str">
        <f t="shared" si="83"/>
        <v/>
      </c>
    </row>
    <row r="1267" spans="2:13">
      <c r="B1267" s="15">
        <v>3022311</v>
      </c>
      <c r="C1267" s="17" t="s">
        <v>2615</v>
      </c>
      <c r="D1267" s="15">
        <v>1</v>
      </c>
      <c r="E1267" s="58" t="s">
        <v>1721</v>
      </c>
      <c r="H1267" s="17" t="s">
        <v>349</v>
      </c>
      <c r="K1267" s="15" t="str">
        <f t="shared" si="81"/>
        <v/>
      </c>
      <c r="L1267" s="15" t="str">
        <f t="shared" si="82"/>
        <v/>
      </c>
      <c r="M1267" s="15" t="str">
        <f t="shared" si="83"/>
        <v/>
      </c>
    </row>
    <row r="1268" spans="2:13">
      <c r="B1268" s="15">
        <v>3022321</v>
      </c>
      <c r="C1268" s="17" t="s">
        <v>2615</v>
      </c>
      <c r="D1268" s="58" t="s">
        <v>1466</v>
      </c>
      <c r="E1268" s="58" t="s">
        <v>1714</v>
      </c>
      <c r="H1268" s="17" t="s">
        <v>350</v>
      </c>
      <c r="K1268" s="15" t="str">
        <f t="shared" si="81"/>
        <v/>
      </c>
      <c r="L1268" s="15" t="str">
        <f t="shared" si="82"/>
        <v/>
      </c>
      <c r="M1268" s="15" t="str">
        <f t="shared" si="83"/>
        <v/>
      </c>
    </row>
    <row r="1269" spans="2:13">
      <c r="B1269" s="15">
        <v>3022322</v>
      </c>
      <c r="C1269" s="58" t="s">
        <v>2642</v>
      </c>
      <c r="D1269" s="58" t="s">
        <v>1466</v>
      </c>
      <c r="E1269" s="58" t="s">
        <v>1722</v>
      </c>
      <c r="F1269" s="15">
        <v>50000</v>
      </c>
      <c r="H1269" s="17" t="s">
        <v>350</v>
      </c>
      <c r="K1269" s="15" t="str">
        <f t="shared" ref="K1269:K1332" si="84">IF(AND(ISBLANK(C1269)=ISBLANK(D1269),ISBLANK(D1269)=ISBLANK(E1269),ISBLANK(E1269)=ISBLANK(C1269)),"",FALSE)</f>
        <v/>
      </c>
      <c r="L1269" s="15" t="str">
        <f t="shared" ref="L1269:L1332" si="85">IF((LEN(C1269)-LEN(SUBSTITUTE(C1269,"|","")))=(LEN(D1269)-LEN(SUBSTITUTE(D1269,"|",""))),"",FALSE)</f>
        <v/>
      </c>
      <c r="M1269" s="15" t="str">
        <f t="shared" ref="M1269:M1332" si="86">IF((LEN(D1269)-LEN(SUBSTITUTE(SUBSTITUTE(D1269,"|",""),"#","")))=(LEN(E1269)-LEN(SUBSTITUTE(E1269,"|",""))),"",FALSE)</f>
        <v/>
      </c>
    </row>
    <row r="1270" spans="2:13">
      <c r="B1270" s="15">
        <v>3022331</v>
      </c>
      <c r="C1270" s="58" t="s">
        <v>2579</v>
      </c>
      <c r="D1270" s="17" t="s">
        <v>31</v>
      </c>
      <c r="E1270" s="58" t="s">
        <v>1723</v>
      </c>
      <c r="H1270" s="17" t="s">
        <v>351</v>
      </c>
      <c r="K1270" s="15" t="str">
        <f t="shared" si="84"/>
        <v/>
      </c>
      <c r="L1270" s="15" t="str">
        <f t="shared" si="85"/>
        <v/>
      </c>
      <c r="M1270" s="15" t="str">
        <f t="shared" si="86"/>
        <v/>
      </c>
    </row>
    <row r="1271" spans="2:13">
      <c r="B1271" s="15">
        <v>3022332</v>
      </c>
      <c r="C1271" s="17" t="s">
        <v>2575</v>
      </c>
      <c r="D1271" s="17" t="s">
        <v>341</v>
      </c>
      <c r="E1271" s="58" t="s">
        <v>1724</v>
      </c>
      <c r="F1271" s="15">
        <v>50000</v>
      </c>
      <c r="H1271" s="17" t="s">
        <v>351</v>
      </c>
      <c r="K1271" s="15" t="str">
        <f t="shared" si="84"/>
        <v/>
      </c>
      <c r="L1271" s="15" t="str">
        <f t="shared" si="85"/>
        <v/>
      </c>
      <c r="M1271" s="15" t="str">
        <f t="shared" si="86"/>
        <v/>
      </c>
    </row>
    <row r="1272" spans="2:13">
      <c r="B1272" s="15">
        <v>3022341</v>
      </c>
      <c r="C1272" s="17" t="s">
        <v>2615</v>
      </c>
      <c r="D1272" s="15">
        <v>10</v>
      </c>
      <c r="E1272" s="58" t="s">
        <v>1725</v>
      </c>
      <c r="H1272" s="17" t="s">
        <v>352</v>
      </c>
      <c r="K1272" s="15" t="str">
        <f t="shared" si="84"/>
        <v/>
      </c>
      <c r="L1272" s="15" t="str">
        <f t="shared" si="85"/>
        <v/>
      </c>
      <c r="M1272" s="15" t="str">
        <f t="shared" si="86"/>
        <v/>
      </c>
    </row>
    <row r="1273" spans="2:13">
      <c r="B1273" s="15">
        <v>3022342</v>
      </c>
      <c r="C1273" s="17" t="s">
        <v>2575</v>
      </c>
      <c r="D1273" s="17" t="s">
        <v>312</v>
      </c>
      <c r="E1273" s="58" t="s">
        <v>1726</v>
      </c>
      <c r="F1273" s="15">
        <v>50000</v>
      </c>
      <c r="H1273" s="17" t="s">
        <v>352</v>
      </c>
      <c r="K1273" s="15" t="str">
        <f t="shared" si="84"/>
        <v/>
      </c>
      <c r="L1273" s="15" t="str">
        <f t="shared" si="85"/>
        <v/>
      </c>
      <c r="M1273" s="15" t="str">
        <f t="shared" si="86"/>
        <v/>
      </c>
    </row>
    <row r="1274" spans="2:13">
      <c r="B1274" s="15">
        <v>3022221</v>
      </c>
      <c r="C1274" s="58" t="s">
        <v>2642</v>
      </c>
      <c r="D1274" s="15">
        <v>1</v>
      </c>
      <c r="E1274" s="58" t="s">
        <v>1654</v>
      </c>
      <c r="H1274" s="17" t="s">
        <v>353</v>
      </c>
      <c r="K1274" s="15" t="str">
        <f t="shared" si="84"/>
        <v/>
      </c>
      <c r="L1274" s="15" t="str">
        <f t="shared" si="85"/>
        <v/>
      </c>
      <c r="M1274" s="15" t="str">
        <f t="shared" si="86"/>
        <v/>
      </c>
    </row>
    <row r="1275" spans="2:13">
      <c r="B1275" s="15">
        <v>3022222</v>
      </c>
      <c r="C1275" s="58" t="s">
        <v>2651</v>
      </c>
      <c r="D1275" s="58" t="s">
        <v>1727</v>
      </c>
      <c r="E1275" s="58" t="s">
        <v>1728</v>
      </c>
      <c r="F1275" s="15">
        <v>50000</v>
      </c>
      <c r="H1275" s="17" t="s">
        <v>353</v>
      </c>
      <c r="K1275" s="15" t="str">
        <f t="shared" si="84"/>
        <v/>
      </c>
      <c r="L1275" s="15" t="str">
        <f t="shared" si="85"/>
        <v/>
      </c>
      <c r="M1275" s="15" t="str">
        <f t="shared" si="86"/>
        <v/>
      </c>
    </row>
    <row r="1276" spans="2:13">
      <c r="B1276" s="15">
        <v>3022231</v>
      </c>
      <c r="C1276" s="58" t="s">
        <v>2642</v>
      </c>
      <c r="D1276" s="17" t="s">
        <v>309</v>
      </c>
      <c r="E1276" s="58" t="s">
        <v>1729</v>
      </c>
      <c r="H1276" s="17" t="s">
        <v>354</v>
      </c>
      <c r="K1276" s="15" t="str">
        <f t="shared" si="84"/>
        <v/>
      </c>
      <c r="L1276" s="15" t="str">
        <f t="shared" si="85"/>
        <v/>
      </c>
      <c r="M1276" s="15" t="str">
        <f t="shared" si="86"/>
        <v/>
      </c>
    </row>
    <row r="1277" spans="2:13">
      <c r="B1277" s="15">
        <v>3022232</v>
      </c>
      <c r="C1277" s="58" t="s">
        <v>2607</v>
      </c>
      <c r="D1277" s="58" t="s">
        <v>1730</v>
      </c>
      <c r="E1277" s="58" t="s">
        <v>1731</v>
      </c>
      <c r="F1277" s="15">
        <v>50000</v>
      </c>
      <c r="H1277" s="17" t="s">
        <v>354</v>
      </c>
      <c r="K1277" s="15" t="str">
        <f t="shared" si="84"/>
        <v/>
      </c>
      <c r="L1277" s="15" t="str">
        <f t="shared" si="85"/>
        <v/>
      </c>
      <c r="M1277" s="15" t="str">
        <f t="shared" si="86"/>
        <v/>
      </c>
    </row>
    <row r="1278" spans="2:13">
      <c r="B1278" s="15">
        <v>3022241</v>
      </c>
      <c r="C1278" s="17" t="s">
        <v>2575</v>
      </c>
      <c r="D1278" s="17">
        <v>13</v>
      </c>
      <c r="E1278" s="58" t="s">
        <v>1732</v>
      </c>
      <c r="H1278" s="17" t="s">
        <v>355</v>
      </c>
      <c r="K1278" s="15" t="str">
        <f t="shared" si="84"/>
        <v/>
      </c>
      <c r="L1278" s="15" t="str">
        <f t="shared" si="85"/>
        <v/>
      </c>
      <c r="M1278" s="15" t="str">
        <f t="shared" si="86"/>
        <v/>
      </c>
    </row>
    <row r="1279" spans="2:13">
      <c r="B1279" s="15">
        <v>3022251</v>
      </c>
      <c r="C1279" s="17" t="s">
        <v>2615</v>
      </c>
      <c r="D1279" s="17">
        <v>6</v>
      </c>
      <c r="E1279" s="58" t="s">
        <v>1733</v>
      </c>
      <c r="H1279" s="17" t="s">
        <v>356</v>
      </c>
      <c r="K1279" s="15" t="str">
        <f t="shared" si="84"/>
        <v/>
      </c>
      <c r="L1279" s="15" t="str">
        <f t="shared" si="85"/>
        <v/>
      </c>
      <c r="M1279" s="15" t="str">
        <f t="shared" si="86"/>
        <v/>
      </c>
    </row>
    <row r="1280" spans="2:13">
      <c r="B1280" s="15">
        <v>3022252</v>
      </c>
      <c r="C1280" s="17" t="s">
        <v>2575</v>
      </c>
      <c r="D1280" s="17" t="s">
        <v>347</v>
      </c>
      <c r="E1280" s="58" t="s">
        <v>1734</v>
      </c>
      <c r="F1280" s="15">
        <v>50000</v>
      </c>
      <c r="H1280" s="17" t="s">
        <v>356</v>
      </c>
      <c r="K1280" s="15" t="str">
        <f t="shared" si="84"/>
        <v/>
      </c>
      <c r="L1280" s="15" t="str">
        <f t="shared" si="85"/>
        <v/>
      </c>
      <c r="M1280" s="15" t="str">
        <f t="shared" si="86"/>
        <v/>
      </c>
    </row>
    <row r="1281" spans="2:13">
      <c r="B1281" s="15">
        <v>3023111</v>
      </c>
      <c r="C1281" s="15" t="s">
        <v>2615</v>
      </c>
      <c r="D1281" s="17" t="s">
        <v>31</v>
      </c>
      <c r="E1281" s="58" t="s">
        <v>1714</v>
      </c>
      <c r="H1281" s="17" t="s">
        <v>357</v>
      </c>
      <c r="K1281" s="15" t="str">
        <f t="shared" si="84"/>
        <v/>
      </c>
      <c r="L1281" s="15" t="str">
        <f t="shared" si="85"/>
        <v/>
      </c>
      <c r="M1281" s="15" t="str">
        <f t="shared" si="86"/>
        <v/>
      </c>
    </row>
    <row r="1282" spans="2:13">
      <c r="B1282" s="15">
        <v>3023112</v>
      </c>
      <c r="C1282" s="58" t="s">
        <v>2642</v>
      </c>
      <c r="D1282" s="17" t="s">
        <v>31</v>
      </c>
      <c r="E1282" s="58" t="s">
        <v>1715</v>
      </c>
      <c r="F1282" s="15">
        <v>50000</v>
      </c>
      <c r="H1282" s="17" t="s">
        <v>357</v>
      </c>
      <c r="K1282" s="15" t="str">
        <f t="shared" si="84"/>
        <v/>
      </c>
      <c r="L1282" s="15" t="str">
        <f t="shared" si="85"/>
        <v/>
      </c>
      <c r="M1282" s="15" t="str">
        <f t="shared" si="86"/>
        <v/>
      </c>
    </row>
    <row r="1283" spans="2:13">
      <c r="B1283" s="15">
        <v>3023121</v>
      </c>
      <c r="C1283" s="15" t="s">
        <v>2615</v>
      </c>
      <c r="D1283" s="17" t="s">
        <v>335</v>
      </c>
      <c r="E1283" s="58" t="s">
        <v>1716</v>
      </c>
      <c r="H1283" s="17" t="s">
        <v>357</v>
      </c>
      <c r="K1283" s="15" t="str">
        <f t="shared" si="84"/>
        <v/>
      </c>
      <c r="L1283" s="15" t="str">
        <f t="shared" si="85"/>
        <v/>
      </c>
      <c r="M1283" s="15" t="str">
        <f t="shared" si="86"/>
        <v/>
      </c>
    </row>
    <row r="1284" spans="2:13">
      <c r="B1284" s="15">
        <v>3023122</v>
      </c>
      <c r="C1284" s="58" t="s">
        <v>2642</v>
      </c>
      <c r="D1284" s="17" t="s">
        <v>31</v>
      </c>
      <c r="E1284" s="58" t="s">
        <v>1717</v>
      </c>
      <c r="F1284" s="15">
        <v>50000</v>
      </c>
      <c r="H1284" s="17" t="s">
        <v>357</v>
      </c>
      <c r="K1284" s="15" t="str">
        <f t="shared" si="84"/>
        <v/>
      </c>
      <c r="L1284" s="15" t="str">
        <f t="shared" si="85"/>
        <v/>
      </c>
      <c r="M1284" s="15" t="str">
        <f t="shared" si="86"/>
        <v/>
      </c>
    </row>
    <row r="1285" spans="2:13">
      <c r="B1285" s="15">
        <v>3023131</v>
      </c>
      <c r="C1285" s="15" t="s">
        <v>2575</v>
      </c>
      <c r="D1285" s="15">
        <v>22</v>
      </c>
      <c r="E1285" s="58" t="s">
        <v>1718</v>
      </c>
      <c r="H1285" s="17" t="s">
        <v>357</v>
      </c>
      <c r="K1285" s="15" t="str">
        <f t="shared" si="84"/>
        <v/>
      </c>
      <c r="L1285" s="15" t="str">
        <f t="shared" si="85"/>
        <v/>
      </c>
      <c r="M1285" s="15" t="str">
        <f t="shared" si="86"/>
        <v/>
      </c>
    </row>
    <row r="1286" spans="2:13">
      <c r="B1286" s="15">
        <v>3023132</v>
      </c>
      <c r="C1286" s="58" t="s">
        <v>2650</v>
      </c>
      <c r="D1286" s="58" t="s">
        <v>1719</v>
      </c>
      <c r="E1286" s="58" t="s">
        <v>1720</v>
      </c>
      <c r="F1286" s="15">
        <v>50000</v>
      </c>
      <c r="H1286" s="17" t="s">
        <v>357</v>
      </c>
      <c r="K1286" s="15" t="str">
        <f t="shared" si="84"/>
        <v/>
      </c>
      <c r="L1286" s="15" t="str">
        <f t="shared" si="85"/>
        <v/>
      </c>
      <c r="M1286" s="15" t="str">
        <f t="shared" si="86"/>
        <v/>
      </c>
    </row>
    <row r="1287" spans="2:13">
      <c r="B1287" s="15">
        <v>3023311</v>
      </c>
      <c r="C1287" s="17" t="s">
        <v>2615</v>
      </c>
      <c r="D1287" s="15">
        <v>1</v>
      </c>
      <c r="E1287" s="58" t="s">
        <v>1721</v>
      </c>
      <c r="H1287" s="17" t="s">
        <v>358</v>
      </c>
      <c r="K1287" s="15" t="str">
        <f t="shared" si="84"/>
        <v/>
      </c>
      <c r="L1287" s="15" t="str">
        <f t="shared" si="85"/>
        <v/>
      </c>
      <c r="M1287" s="15" t="str">
        <f t="shared" si="86"/>
        <v/>
      </c>
    </row>
    <row r="1288" spans="2:13">
      <c r="B1288" s="15">
        <v>3023321</v>
      </c>
      <c r="C1288" s="17" t="s">
        <v>2615</v>
      </c>
      <c r="D1288" s="58" t="s">
        <v>1466</v>
      </c>
      <c r="E1288" s="58" t="s">
        <v>1714</v>
      </c>
      <c r="H1288" s="17" t="s">
        <v>359</v>
      </c>
      <c r="K1288" s="15" t="str">
        <f t="shared" si="84"/>
        <v/>
      </c>
      <c r="L1288" s="15" t="str">
        <f t="shared" si="85"/>
        <v/>
      </c>
      <c r="M1288" s="15" t="str">
        <f t="shared" si="86"/>
        <v/>
      </c>
    </row>
    <row r="1289" spans="2:13">
      <c r="B1289" s="15">
        <v>3023322</v>
      </c>
      <c r="C1289" s="58" t="s">
        <v>2642</v>
      </c>
      <c r="D1289" s="58" t="s">
        <v>1466</v>
      </c>
      <c r="E1289" s="58" t="s">
        <v>1722</v>
      </c>
      <c r="F1289" s="15">
        <v>50000</v>
      </c>
      <c r="H1289" s="17" t="s">
        <v>359</v>
      </c>
      <c r="K1289" s="15" t="str">
        <f t="shared" si="84"/>
        <v/>
      </c>
      <c r="L1289" s="15" t="str">
        <f t="shared" si="85"/>
        <v/>
      </c>
      <c r="M1289" s="15" t="str">
        <f t="shared" si="86"/>
        <v/>
      </c>
    </row>
    <row r="1290" spans="2:13">
      <c r="B1290" s="15">
        <v>3023331</v>
      </c>
      <c r="C1290" s="58" t="s">
        <v>2579</v>
      </c>
      <c r="D1290" s="17" t="s">
        <v>31</v>
      </c>
      <c r="E1290" s="58" t="s">
        <v>1723</v>
      </c>
      <c r="H1290" s="17" t="s">
        <v>360</v>
      </c>
      <c r="K1290" s="15" t="str">
        <f t="shared" si="84"/>
        <v/>
      </c>
      <c r="L1290" s="15" t="str">
        <f t="shared" si="85"/>
        <v/>
      </c>
      <c r="M1290" s="15" t="str">
        <f t="shared" si="86"/>
        <v/>
      </c>
    </row>
    <row r="1291" spans="2:13">
      <c r="B1291" s="15">
        <v>3023332</v>
      </c>
      <c r="C1291" s="17" t="s">
        <v>2575</v>
      </c>
      <c r="D1291" s="17" t="s">
        <v>341</v>
      </c>
      <c r="E1291" s="58" t="s">
        <v>1724</v>
      </c>
      <c r="F1291" s="15">
        <v>50000</v>
      </c>
      <c r="H1291" s="17" t="s">
        <v>360</v>
      </c>
      <c r="K1291" s="15" t="str">
        <f t="shared" si="84"/>
        <v/>
      </c>
      <c r="L1291" s="15" t="str">
        <f t="shared" si="85"/>
        <v/>
      </c>
      <c r="M1291" s="15" t="str">
        <f t="shared" si="86"/>
        <v/>
      </c>
    </row>
    <row r="1292" spans="2:13">
      <c r="B1292" s="15">
        <v>3023341</v>
      </c>
      <c r="C1292" s="17" t="s">
        <v>2615</v>
      </c>
      <c r="D1292" s="15">
        <v>10</v>
      </c>
      <c r="E1292" s="58" t="s">
        <v>1725</v>
      </c>
      <c r="H1292" s="17" t="s">
        <v>361</v>
      </c>
      <c r="K1292" s="15" t="str">
        <f t="shared" si="84"/>
        <v/>
      </c>
      <c r="L1292" s="15" t="str">
        <f t="shared" si="85"/>
        <v/>
      </c>
      <c r="M1292" s="15" t="str">
        <f t="shared" si="86"/>
        <v/>
      </c>
    </row>
    <row r="1293" spans="2:13">
      <c r="B1293" s="15">
        <v>3023342</v>
      </c>
      <c r="C1293" s="17" t="s">
        <v>2575</v>
      </c>
      <c r="D1293" s="17" t="s">
        <v>312</v>
      </c>
      <c r="E1293" s="58" t="s">
        <v>1726</v>
      </c>
      <c r="F1293" s="15">
        <v>50000</v>
      </c>
      <c r="H1293" s="17" t="s">
        <v>361</v>
      </c>
      <c r="K1293" s="15" t="str">
        <f t="shared" si="84"/>
        <v/>
      </c>
      <c r="L1293" s="15" t="str">
        <f t="shared" si="85"/>
        <v/>
      </c>
      <c r="M1293" s="15" t="str">
        <f t="shared" si="86"/>
        <v/>
      </c>
    </row>
    <row r="1294" spans="2:13">
      <c r="B1294" s="15">
        <v>3023221</v>
      </c>
      <c r="C1294" s="58" t="s">
        <v>2642</v>
      </c>
      <c r="D1294" s="15">
        <v>1</v>
      </c>
      <c r="E1294" s="58" t="s">
        <v>1654</v>
      </c>
      <c r="H1294" s="17" t="s">
        <v>362</v>
      </c>
      <c r="K1294" s="15" t="str">
        <f t="shared" si="84"/>
        <v/>
      </c>
      <c r="L1294" s="15" t="str">
        <f t="shared" si="85"/>
        <v/>
      </c>
      <c r="M1294" s="15" t="str">
        <f t="shared" si="86"/>
        <v/>
      </c>
    </row>
    <row r="1295" spans="2:13">
      <c r="B1295" s="15">
        <v>3023222</v>
      </c>
      <c r="C1295" s="58" t="s">
        <v>2651</v>
      </c>
      <c r="D1295" s="58" t="s">
        <v>1727</v>
      </c>
      <c r="E1295" s="58" t="s">
        <v>1728</v>
      </c>
      <c r="F1295" s="15">
        <v>50000</v>
      </c>
      <c r="H1295" s="17" t="s">
        <v>362</v>
      </c>
      <c r="K1295" s="15" t="str">
        <f t="shared" si="84"/>
        <v/>
      </c>
      <c r="L1295" s="15" t="str">
        <f t="shared" si="85"/>
        <v/>
      </c>
      <c r="M1295" s="15" t="str">
        <f t="shared" si="86"/>
        <v/>
      </c>
    </row>
    <row r="1296" spans="2:13">
      <c r="B1296" s="15">
        <v>3023231</v>
      </c>
      <c r="C1296" s="58" t="s">
        <v>2642</v>
      </c>
      <c r="D1296" s="17" t="s">
        <v>309</v>
      </c>
      <c r="E1296" s="58" t="s">
        <v>1729</v>
      </c>
      <c r="H1296" s="17" t="s">
        <v>363</v>
      </c>
      <c r="K1296" s="15" t="str">
        <f t="shared" si="84"/>
        <v/>
      </c>
      <c r="L1296" s="15" t="str">
        <f t="shared" si="85"/>
        <v/>
      </c>
      <c r="M1296" s="15" t="str">
        <f t="shared" si="86"/>
        <v/>
      </c>
    </row>
    <row r="1297" spans="2:13">
      <c r="B1297" s="15">
        <v>3023232</v>
      </c>
      <c r="C1297" s="58" t="s">
        <v>2607</v>
      </c>
      <c r="D1297" s="58" t="s">
        <v>1730</v>
      </c>
      <c r="E1297" s="58" t="s">
        <v>1731</v>
      </c>
      <c r="F1297" s="15">
        <v>50000</v>
      </c>
      <c r="H1297" s="17" t="s">
        <v>363</v>
      </c>
      <c r="K1297" s="15" t="str">
        <f t="shared" si="84"/>
        <v/>
      </c>
      <c r="L1297" s="15" t="str">
        <f t="shared" si="85"/>
        <v/>
      </c>
      <c r="M1297" s="15" t="str">
        <f t="shared" si="86"/>
        <v/>
      </c>
    </row>
    <row r="1298" spans="2:13">
      <c r="B1298" s="15">
        <v>3023241</v>
      </c>
      <c r="C1298" s="17" t="s">
        <v>2575</v>
      </c>
      <c r="D1298" s="17">
        <v>13</v>
      </c>
      <c r="E1298" s="58" t="s">
        <v>1732</v>
      </c>
      <c r="H1298" s="17" t="s">
        <v>364</v>
      </c>
      <c r="K1298" s="15" t="str">
        <f t="shared" si="84"/>
        <v/>
      </c>
      <c r="L1298" s="15" t="str">
        <f t="shared" si="85"/>
        <v/>
      </c>
      <c r="M1298" s="15" t="str">
        <f t="shared" si="86"/>
        <v/>
      </c>
    </row>
    <row r="1299" spans="2:13">
      <c r="B1299" s="15">
        <v>3023251</v>
      </c>
      <c r="C1299" s="17" t="s">
        <v>2615</v>
      </c>
      <c r="D1299" s="17">
        <v>6</v>
      </c>
      <c r="E1299" s="58" t="s">
        <v>1733</v>
      </c>
      <c r="H1299" s="17" t="s">
        <v>365</v>
      </c>
      <c r="K1299" s="15" t="str">
        <f t="shared" si="84"/>
        <v/>
      </c>
      <c r="L1299" s="15" t="str">
        <f t="shared" si="85"/>
        <v/>
      </c>
      <c r="M1299" s="15" t="str">
        <f t="shared" si="86"/>
        <v/>
      </c>
    </row>
    <row r="1300" spans="2:13">
      <c r="B1300" s="15">
        <v>3023252</v>
      </c>
      <c r="C1300" s="17" t="s">
        <v>2575</v>
      </c>
      <c r="D1300" s="17" t="s">
        <v>347</v>
      </c>
      <c r="E1300" s="58" t="s">
        <v>1734</v>
      </c>
      <c r="F1300" s="15">
        <v>50000</v>
      </c>
      <c r="H1300" s="17" t="s">
        <v>365</v>
      </c>
      <c r="K1300" s="15" t="str">
        <f t="shared" si="84"/>
        <v/>
      </c>
      <c r="L1300" s="15" t="str">
        <f t="shared" si="85"/>
        <v/>
      </c>
      <c r="M1300" s="15" t="str">
        <f t="shared" si="86"/>
        <v/>
      </c>
    </row>
    <row r="1301" spans="2:13">
      <c r="B1301" s="15">
        <v>3024111</v>
      </c>
      <c r="C1301" s="15" t="s">
        <v>2615</v>
      </c>
      <c r="D1301" s="17" t="s">
        <v>31</v>
      </c>
      <c r="E1301" s="58" t="s">
        <v>1714</v>
      </c>
      <c r="H1301" s="17" t="s">
        <v>366</v>
      </c>
      <c r="K1301" s="15" t="str">
        <f t="shared" si="84"/>
        <v/>
      </c>
      <c r="L1301" s="15" t="str">
        <f t="shared" si="85"/>
        <v/>
      </c>
      <c r="M1301" s="15" t="str">
        <f t="shared" si="86"/>
        <v/>
      </c>
    </row>
    <row r="1302" spans="2:13">
      <c r="B1302" s="15">
        <v>3024112</v>
      </c>
      <c r="C1302" s="58" t="s">
        <v>2642</v>
      </c>
      <c r="D1302" s="17" t="s">
        <v>31</v>
      </c>
      <c r="E1302" s="58" t="s">
        <v>1715</v>
      </c>
      <c r="F1302" s="15">
        <v>50000</v>
      </c>
      <c r="H1302" s="17" t="s">
        <v>366</v>
      </c>
      <c r="K1302" s="15" t="str">
        <f t="shared" si="84"/>
        <v/>
      </c>
      <c r="L1302" s="15" t="str">
        <f t="shared" si="85"/>
        <v/>
      </c>
      <c r="M1302" s="15" t="str">
        <f t="shared" si="86"/>
        <v/>
      </c>
    </row>
    <row r="1303" spans="2:13">
      <c r="B1303" s="15">
        <v>3024121</v>
      </c>
      <c r="C1303" s="15" t="s">
        <v>2615</v>
      </c>
      <c r="D1303" s="17" t="s">
        <v>335</v>
      </c>
      <c r="E1303" s="58" t="s">
        <v>1716</v>
      </c>
      <c r="H1303" s="17" t="s">
        <v>366</v>
      </c>
      <c r="K1303" s="15" t="str">
        <f t="shared" si="84"/>
        <v/>
      </c>
      <c r="L1303" s="15" t="str">
        <f t="shared" si="85"/>
        <v/>
      </c>
      <c r="M1303" s="15" t="str">
        <f t="shared" si="86"/>
        <v/>
      </c>
    </row>
    <row r="1304" spans="2:13">
      <c r="B1304" s="15">
        <v>3024122</v>
      </c>
      <c r="C1304" s="58" t="s">
        <v>2642</v>
      </c>
      <c r="D1304" s="17" t="s">
        <v>31</v>
      </c>
      <c r="E1304" s="58" t="s">
        <v>1717</v>
      </c>
      <c r="F1304" s="15">
        <v>50000</v>
      </c>
      <c r="H1304" s="17" t="s">
        <v>366</v>
      </c>
      <c r="K1304" s="15" t="str">
        <f t="shared" si="84"/>
        <v/>
      </c>
      <c r="L1304" s="15" t="str">
        <f t="shared" si="85"/>
        <v/>
      </c>
      <c r="M1304" s="15" t="str">
        <f t="shared" si="86"/>
        <v/>
      </c>
    </row>
    <row r="1305" spans="2:13">
      <c r="B1305" s="15">
        <v>3024131</v>
      </c>
      <c r="C1305" s="15" t="s">
        <v>2575</v>
      </c>
      <c r="D1305" s="15">
        <v>22</v>
      </c>
      <c r="E1305" s="58" t="s">
        <v>1718</v>
      </c>
      <c r="H1305" s="17" t="s">
        <v>366</v>
      </c>
      <c r="K1305" s="15" t="str">
        <f t="shared" si="84"/>
        <v/>
      </c>
      <c r="L1305" s="15" t="str">
        <f t="shared" si="85"/>
        <v/>
      </c>
      <c r="M1305" s="15" t="str">
        <f t="shared" si="86"/>
        <v/>
      </c>
    </row>
    <row r="1306" spans="2:13">
      <c r="B1306" s="15">
        <v>3024132</v>
      </c>
      <c r="C1306" s="58" t="s">
        <v>2650</v>
      </c>
      <c r="D1306" s="58" t="s">
        <v>1719</v>
      </c>
      <c r="E1306" s="58" t="s">
        <v>1720</v>
      </c>
      <c r="F1306" s="15">
        <v>50000</v>
      </c>
      <c r="H1306" s="17" t="s">
        <v>366</v>
      </c>
      <c r="K1306" s="15" t="str">
        <f t="shared" si="84"/>
        <v/>
      </c>
      <c r="L1306" s="15" t="str">
        <f t="shared" si="85"/>
        <v/>
      </c>
      <c r="M1306" s="15" t="str">
        <f t="shared" si="86"/>
        <v/>
      </c>
    </row>
    <row r="1307" spans="2:13">
      <c r="B1307" s="15">
        <v>3024311</v>
      </c>
      <c r="C1307" s="17" t="s">
        <v>2615</v>
      </c>
      <c r="D1307" s="15">
        <v>1</v>
      </c>
      <c r="E1307" s="58" t="s">
        <v>1721</v>
      </c>
      <c r="H1307" s="17" t="s">
        <v>367</v>
      </c>
      <c r="K1307" s="15" t="str">
        <f t="shared" si="84"/>
        <v/>
      </c>
      <c r="L1307" s="15" t="str">
        <f t="shared" si="85"/>
        <v/>
      </c>
      <c r="M1307" s="15" t="str">
        <f t="shared" si="86"/>
        <v/>
      </c>
    </row>
    <row r="1308" spans="2:13">
      <c r="B1308" s="15">
        <v>3024321</v>
      </c>
      <c r="C1308" s="17" t="s">
        <v>2615</v>
      </c>
      <c r="D1308" s="58" t="s">
        <v>1466</v>
      </c>
      <c r="E1308" s="58" t="s">
        <v>1714</v>
      </c>
      <c r="H1308" s="17" t="s">
        <v>368</v>
      </c>
      <c r="K1308" s="15" t="str">
        <f t="shared" si="84"/>
        <v/>
      </c>
      <c r="L1308" s="15" t="str">
        <f t="shared" si="85"/>
        <v/>
      </c>
      <c r="M1308" s="15" t="str">
        <f t="shared" si="86"/>
        <v/>
      </c>
    </row>
    <row r="1309" spans="2:13">
      <c r="B1309" s="15">
        <v>3024322</v>
      </c>
      <c r="C1309" s="58" t="s">
        <v>2642</v>
      </c>
      <c r="D1309" s="58" t="s">
        <v>1466</v>
      </c>
      <c r="E1309" s="58" t="s">
        <v>1722</v>
      </c>
      <c r="F1309" s="15">
        <v>50000</v>
      </c>
      <c r="H1309" s="17" t="s">
        <v>368</v>
      </c>
      <c r="K1309" s="15" t="str">
        <f t="shared" si="84"/>
        <v/>
      </c>
      <c r="L1309" s="15" t="str">
        <f t="shared" si="85"/>
        <v/>
      </c>
      <c r="M1309" s="15" t="str">
        <f t="shared" si="86"/>
        <v/>
      </c>
    </row>
    <row r="1310" spans="2:13">
      <c r="B1310" s="15">
        <v>3024331</v>
      </c>
      <c r="C1310" s="58" t="s">
        <v>2579</v>
      </c>
      <c r="D1310" s="17" t="s">
        <v>31</v>
      </c>
      <c r="E1310" s="58" t="s">
        <v>1723</v>
      </c>
      <c r="H1310" s="17" t="s">
        <v>369</v>
      </c>
      <c r="K1310" s="15" t="str">
        <f t="shared" si="84"/>
        <v/>
      </c>
      <c r="L1310" s="15" t="str">
        <f t="shared" si="85"/>
        <v/>
      </c>
      <c r="M1310" s="15" t="str">
        <f t="shared" si="86"/>
        <v/>
      </c>
    </row>
    <row r="1311" spans="2:13">
      <c r="B1311" s="15">
        <v>3024332</v>
      </c>
      <c r="C1311" s="17" t="s">
        <v>2575</v>
      </c>
      <c r="D1311" s="17" t="s">
        <v>341</v>
      </c>
      <c r="E1311" s="58" t="s">
        <v>1724</v>
      </c>
      <c r="F1311" s="15">
        <v>50000</v>
      </c>
      <c r="H1311" s="17" t="s">
        <v>369</v>
      </c>
      <c r="K1311" s="15" t="str">
        <f t="shared" si="84"/>
        <v/>
      </c>
      <c r="L1311" s="15" t="str">
        <f t="shared" si="85"/>
        <v/>
      </c>
      <c r="M1311" s="15" t="str">
        <f t="shared" si="86"/>
        <v/>
      </c>
    </row>
    <row r="1312" spans="2:13">
      <c r="B1312" s="15">
        <v>3024341</v>
      </c>
      <c r="C1312" s="17" t="s">
        <v>2615</v>
      </c>
      <c r="D1312" s="15">
        <v>10</v>
      </c>
      <c r="E1312" s="58" t="s">
        <v>1725</v>
      </c>
      <c r="H1312" s="17" t="s">
        <v>370</v>
      </c>
      <c r="K1312" s="15" t="str">
        <f t="shared" si="84"/>
        <v/>
      </c>
      <c r="L1312" s="15" t="str">
        <f t="shared" si="85"/>
        <v/>
      </c>
      <c r="M1312" s="15" t="str">
        <f t="shared" si="86"/>
        <v/>
      </c>
    </row>
    <row r="1313" spans="2:13">
      <c r="B1313" s="15">
        <v>3024342</v>
      </c>
      <c r="C1313" s="17" t="s">
        <v>2575</v>
      </c>
      <c r="D1313" s="17" t="s">
        <v>312</v>
      </c>
      <c r="E1313" s="58" t="s">
        <v>1726</v>
      </c>
      <c r="F1313" s="15">
        <v>50000</v>
      </c>
      <c r="H1313" s="17" t="s">
        <v>370</v>
      </c>
      <c r="K1313" s="15" t="str">
        <f t="shared" si="84"/>
        <v/>
      </c>
      <c r="L1313" s="15" t="str">
        <f t="shared" si="85"/>
        <v/>
      </c>
      <c r="M1313" s="15" t="str">
        <f t="shared" si="86"/>
        <v/>
      </c>
    </row>
    <row r="1314" spans="2:13">
      <c r="B1314" s="15">
        <v>3024221</v>
      </c>
      <c r="C1314" s="58" t="s">
        <v>2642</v>
      </c>
      <c r="D1314" s="15">
        <v>1</v>
      </c>
      <c r="E1314" s="58" t="s">
        <v>1654</v>
      </c>
      <c r="H1314" s="17" t="s">
        <v>371</v>
      </c>
      <c r="K1314" s="15" t="str">
        <f t="shared" si="84"/>
        <v/>
      </c>
      <c r="L1314" s="15" t="str">
        <f t="shared" si="85"/>
        <v/>
      </c>
      <c r="M1314" s="15" t="str">
        <f t="shared" si="86"/>
        <v/>
      </c>
    </row>
    <row r="1315" spans="2:13">
      <c r="B1315" s="15">
        <v>3024222</v>
      </c>
      <c r="C1315" s="58" t="s">
        <v>2651</v>
      </c>
      <c r="D1315" s="58" t="s">
        <v>1727</v>
      </c>
      <c r="E1315" s="58" t="s">
        <v>1728</v>
      </c>
      <c r="F1315" s="15">
        <v>50000</v>
      </c>
      <c r="H1315" s="17" t="s">
        <v>371</v>
      </c>
      <c r="K1315" s="15" t="str">
        <f t="shared" si="84"/>
        <v/>
      </c>
      <c r="L1315" s="15" t="str">
        <f t="shared" si="85"/>
        <v/>
      </c>
      <c r="M1315" s="15" t="str">
        <f t="shared" si="86"/>
        <v/>
      </c>
    </row>
    <row r="1316" spans="2:13">
      <c r="B1316" s="15">
        <v>3024231</v>
      </c>
      <c r="C1316" s="58" t="s">
        <v>2642</v>
      </c>
      <c r="D1316" s="17" t="s">
        <v>309</v>
      </c>
      <c r="E1316" s="58" t="s">
        <v>1729</v>
      </c>
      <c r="H1316" s="17" t="s">
        <v>372</v>
      </c>
      <c r="K1316" s="15" t="str">
        <f t="shared" si="84"/>
        <v/>
      </c>
      <c r="L1316" s="15" t="str">
        <f t="shared" si="85"/>
        <v/>
      </c>
      <c r="M1316" s="15" t="str">
        <f t="shared" si="86"/>
        <v/>
      </c>
    </row>
    <row r="1317" spans="2:13">
      <c r="B1317" s="15">
        <v>3024232</v>
      </c>
      <c r="C1317" s="58" t="s">
        <v>2607</v>
      </c>
      <c r="D1317" s="58" t="s">
        <v>1730</v>
      </c>
      <c r="E1317" s="58" t="s">
        <v>1731</v>
      </c>
      <c r="F1317" s="15">
        <v>50000</v>
      </c>
      <c r="H1317" s="17" t="s">
        <v>372</v>
      </c>
      <c r="K1317" s="15" t="str">
        <f t="shared" si="84"/>
        <v/>
      </c>
      <c r="L1317" s="15" t="str">
        <f t="shared" si="85"/>
        <v/>
      </c>
      <c r="M1317" s="15" t="str">
        <f t="shared" si="86"/>
        <v/>
      </c>
    </row>
    <row r="1318" spans="2:13">
      <c r="B1318" s="15">
        <v>3024241</v>
      </c>
      <c r="C1318" s="17" t="s">
        <v>2575</v>
      </c>
      <c r="D1318" s="17">
        <v>13</v>
      </c>
      <c r="E1318" s="58" t="s">
        <v>1732</v>
      </c>
      <c r="H1318" s="17" t="s">
        <v>373</v>
      </c>
      <c r="K1318" s="15" t="str">
        <f t="shared" si="84"/>
        <v/>
      </c>
      <c r="L1318" s="15" t="str">
        <f t="shared" si="85"/>
        <v/>
      </c>
      <c r="M1318" s="15" t="str">
        <f t="shared" si="86"/>
        <v/>
      </c>
    </row>
    <row r="1319" spans="2:13">
      <c r="B1319" s="15">
        <v>3024251</v>
      </c>
      <c r="C1319" s="17" t="s">
        <v>2615</v>
      </c>
      <c r="D1319" s="17">
        <v>6</v>
      </c>
      <c r="E1319" s="58" t="s">
        <v>1733</v>
      </c>
      <c r="H1319" s="17" t="s">
        <v>374</v>
      </c>
      <c r="K1319" s="15" t="str">
        <f t="shared" si="84"/>
        <v/>
      </c>
      <c r="L1319" s="15" t="str">
        <f t="shared" si="85"/>
        <v/>
      </c>
      <c r="M1319" s="15" t="str">
        <f t="shared" si="86"/>
        <v/>
      </c>
    </row>
    <row r="1320" spans="2:13">
      <c r="B1320" s="15">
        <v>3024252</v>
      </c>
      <c r="C1320" s="17" t="s">
        <v>2575</v>
      </c>
      <c r="D1320" s="17" t="s">
        <v>347</v>
      </c>
      <c r="E1320" s="58" t="s">
        <v>1734</v>
      </c>
      <c r="F1320" s="15">
        <v>50000</v>
      </c>
      <c r="H1320" s="17" t="s">
        <v>374</v>
      </c>
      <c r="K1320" s="15" t="str">
        <f t="shared" si="84"/>
        <v/>
      </c>
      <c r="L1320" s="15" t="str">
        <f t="shared" si="85"/>
        <v/>
      </c>
      <c r="M1320" s="15" t="str">
        <f t="shared" si="86"/>
        <v/>
      </c>
    </row>
    <row r="1321" spans="2:13">
      <c r="B1321" s="15">
        <v>3031211</v>
      </c>
      <c r="C1321" s="17" t="s">
        <v>2575</v>
      </c>
      <c r="D1321" s="17" t="s">
        <v>309</v>
      </c>
      <c r="E1321" s="58" t="s">
        <v>1735</v>
      </c>
      <c r="H1321" s="17" t="s">
        <v>375</v>
      </c>
      <c r="I1321" s="15" t="s">
        <v>1033</v>
      </c>
      <c r="K1321" s="15" t="str">
        <f t="shared" si="84"/>
        <v/>
      </c>
      <c r="L1321" s="15" t="str">
        <f t="shared" si="85"/>
        <v/>
      </c>
      <c r="M1321" s="15" t="str">
        <f t="shared" si="86"/>
        <v/>
      </c>
    </row>
    <row r="1322" spans="2:13">
      <c r="B1322" s="15">
        <v>3031221</v>
      </c>
      <c r="C1322" s="17" t="s">
        <v>2631</v>
      </c>
      <c r="D1322" s="17" t="s">
        <v>376</v>
      </c>
      <c r="E1322" s="58" t="s">
        <v>1736</v>
      </c>
      <c r="H1322" s="17" t="s">
        <v>377</v>
      </c>
      <c r="I1322" s="15" t="s">
        <v>1033</v>
      </c>
      <c r="K1322" s="15" t="str">
        <f t="shared" si="84"/>
        <v/>
      </c>
      <c r="L1322" s="15" t="str">
        <f t="shared" si="85"/>
        <v/>
      </c>
      <c r="M1322" s="15" t="str">
        <f t="shared" si="86"/>
        <v/>
      </c>
    </row>
    <row r="1323" spans="2:13">
      <c r="B1323" s="15">
        <v>3031222</v>
      </c>
      <c r="C1323" s="58" t="s">
        <v>2642</v>
      </c>
      <c r="D1323" s="17" t="s">
        <v>305</v>
      </c>
      <c r="E1323" s="58" t="s">
        <v>1737</v>
      </c>
      <c r="F1323" s="15">
        <v>50000</v>
      </c>
      <c r="H1323" s="17" t="s">
        <v>377</v>
      </c>
      <c r="I1323" s="15" t="s">
        <v>1033</v>
      </c>
      <c r="K1323" s="15" t="str">
        <f t="shared" si="84"/>
        <v/>
      </c>
      <c r="L1323" s="15" t="str">
        <f t="shared" si="85"/>
        <v/>
      </c>
      <c r="M1323" s="15" t="str">
        <f t="shared" si="86"/>
        <v/>
      </c>
    </row>
    <row r="1324" spans="2:13">
      <c r="B1324" s="15">
        <v>3031311</v>
      </c>
      <c r="C1324" s="17" t="s">
        <v>2615</v>
      </c>
      <c r="D1324" s="15">
        <v>6</v>
      </c>
      <c r="E1324" s="58" t="s">
        <v>1613</v>
      </c>
      <c r="H1324" s="17" t="s">
        <v>378</v>
      </c>
      <c r="I1324" s="15" t="s">
        <v>1033</v>
      </c>
      <c r="K1324" s="15" t="str">
        <f t="shared" si="84"/>
        <v/>
      </c>
      <c r="L1324" s="15" t="str">
        <f t="shared" si="85"/>
        <v/>
      </c>
      <c r="M1324" s="15" t="str">
        <f t="shared" si="86"/>
        <v/>
      </c>
    </row>
    <row r="1325" spans="2:13">
      <c r="B1325" s="15">
        <v>3031312</v>
      </c>
      <c r="C1325" s="17" t="s">
        <v>2607</v>
      </c>
      <c r="D1325" s="17" t="s">
        <v>379</v>
      </c>
      <c r="E1325" s="58" t="s">
        <v>1738</v>
      </c>
      <c r="F1325" s="15">
        <v>50000</v>
      </c>
      <c r="H1325" s="17" t="s">
        <v>378</v>
      </c>
      <c r="I1325" s="15" t="s">
        <v>1033</v>
      </c>
      <c r="K1325" s="15" t="str">
        <f t="shared" si="84"/>
        <v/>
      </c>
      <c r="L1325" s="15" t="str">
        <f t="shared" si="85"/>
        <v/>
      </c>
      <c r="M1325" s="15" t="str">
        <f t="shared" si="86"/>
        <v/>
      </c>
    </row>
    <row r="1326" spans="2:13">
      <c r="B1326" s="15">
        <v>3031321</v>
      </c>
      <c r="C1326" s="17" t="s">
        <v>2615</v>
      </c>
      <c r="D1326" s="15">
        <v>18</v>
      </c>
      <c r="E1326" s="58" t="s">
        <v>1739</v>
      </c>
      <c r="H1326" s="17" t="s">
        <v>380</v>
      </c>
      <c r="I1326" s="15" t="s">
        <v>1032</v>
      </c>
      <c r="K1326" s="15" t="str">
        <f t="shared" si="84"/>
        <v/>
      </c>
      <c r="L1326" s="15" t="str">
        <f t="shared" si="85"/>
        <v/>
      </c>
      <c r="M1326" s="15" t="str">
        <f t="shared" si="86"/>
        <v/>
      </c>
    </row>
    <row r="1327" spans="2:13">
      <c r="B1327" s="15">
        <v>3031322</v>
      </c>
      <c r="C1327" s="17" t="s">
        <v>2607</v>
      </c>
      <c r="D1327" s="58" t="s">
        <v>1489</v>
      </c>
      <c r="E1327" s="58" t="s">
        <v>1740</v>
      </c>
      <c r="F1327" s="15">
        <v>50000</v>
      </c>
      <c r="H1327" s="17" t="s">
        <v>380</v>
      </c>
      <c r="I1327" s="15" t="s">
        <v>1032</v>
      </c>
      <c r="K1327" s="15" t="str">
        <f t="shared" si="84"/>
        <v/>
      </c>
      <c r="L1327" s="15" t="str">
        <f t="shared" si="85"/>
        <v/>
      </c>
      <c r="M1327" s="15" t="str">
        <f t="shared" si="86"/>
        <v/>
      </c>
    </row>
    <row r="1328" spans="2:13">
      <c r="B1328" s="15">
        <v>3031331</v>
      </c>
      <c r="C1328" s="17" t="s">
        <v>2590</v>
      </c>
      <c r="D1328" s="17" t="s">
        <v>307</v>
      </c>
      <c r="E1328" s="58" t="s">
        <v>1741</v>
      </c>
      <c r="H1328" s="17" t="s">
        <v>381</v>
      </c>
      <c r="I1328" s="15" t="s">
        <v>1034</v>
      </c>
      <c r="K1328" s="15" t="str">
        <f t="shared" si="84"/>
        <v/>
      </c>
      <c r="L1328" s="15" t="str">
        <f t="shared" si="85"/>
        <v/>
      </c>
      <c r="M1328" s="15" t="str">
        <f t="shared" si="86"/>
        <v/>
      </c>
    </row>
    <row r="1329" spans="2:13">
      <c r="B1329" s="15">
        <v>3031332</v>
      </c>
      <c r="C1329" s="17" t="s">
        <v>2607</v>
      </c>
      <c r="D1329" s="17" t="s">
        <v>379</v>
      </c>
      <c r="E1329" s="58" t="s">
        <v>1742</v>
      </c>
      <c r="F1329" s="15">
        <v>50000</v>
      </c>
      <c r="H1329" s="17" t="s">
        <v>381</v>
      </c>
      <c r="I1329" s="15" t="s">
        <v>1034</v>
      </c>
      <c r="K1329" s="15" t="str">
        <f t="shared" si="84"/>
        <v/>
      </c>
      <c r="L1329" s="15" t="str">
        <f t="shared" si="85"/>
        <v/>
      </c>
      <c r="M1329" s="15" t="str">
        <f t="shared" si="86"/>
        <v/>
      </c>
    </row>
    <row r="1330" spans="2:13">
      <c r="B1330" s="15">
        <v>3031411</v>
      </c>
      <c r="C1330" s="17" t="s">
        <v>2615</v>
      </c>
      <c r="D1330" s="15">
        <v>1</v>
      </c>
      <c r="E1330" s="58" t="s">
        <v>1743</v>
      </c>
      <c r="H1330" s="17" t="s">
        <v>382</v>
      </c>
      <c r="I1330" s="15" t="s">
        <v>1032</v>
      </c>
      <c r="K1330" s="15" t="str">
        <f t="shared" si="84"/>
        <v/>
      </c>
      <c r="L1330" s="15" t="str">
        <f t="shared" si="85"/>
        <v/>
      </c>
      <c r="M1330" s="15" t="str">
        <f t="shared" si="86"/>
        <v/>
      </c>
    </row>
    <row r="1331" spans="2:13">
      <c r="B1331" s="15">
        <v>3031412</v>
      </c>
      <c r="C1331" s="17" t="s">
        <v>2615</v>
      </c>
      <c r="D1331" s="17" t="s">
        <v>31</v>
      </c>
      <c r="E1331" s="58" t="s">
        <v>1744</v>
      </c>
      <c r="F1331" s="15">
        <v>50000</v>
      </c>
      <c r="H1331" s="17" t="s">
        <v>382</v>
      </c>
      <c r="I1331" s="15" t="s">
        <v>1032</v>
      </c>
      <c r="K1331" s="15" t="str">
        <f t="shared" si="84"/>
        <v/>
      </c>
      <c r="L1331" s="15" t="str">
        <f t="shared" si="85"/>
        <v/>
      </c>
      <c r="M1331" s="15" t="str">
        <f t="shared" si="86"/>
        <v/>
      </c>
    </row>
    <row r="1332" spans="2:13">
      <c r="B1332" s="15">
        <v>3031421</v>
      </c>
      <c r="C1332" s="58" t="s">
        <v>2642</v>
      </c>
      <c r="D1332" s="15">
        <v>1</v>
      </c>
      <c r="E1332" s="58" t="s">
        <v>1745</v>
      </c>
      <c r="H1332" s="17" t="s">
        <v>383</v>
      </c>
      <c r="I1332" s="15" t="s">
        <v>1033</v>
      </c>
      <c r="K1332" s="15" t="str">
        <f t="shared" si="84"/>
        <v/>
      </c>
      <c r="L1332" s="15" t="str">
        <f t="shared" si="85"/>
        <v/>
      </c>
      <c r="M1332" s="15" t="str">
        <f t="shared" si="86"/>
        <v/>
      </c>
    </row>
    <row r="1333" spans="2:13">
      <c r="B1333" s="15">
        <v>3031422</v>
      </c>
      <c r="C1333" s="58" t="s">
        <v>2579</v>
      </c>
      <c r="D1333" s="17" t="s">
        <v>31</v>
      </c>
      <c r="E1333" s="58" t="s">
        <v>1746</v>
      </c>
      <c r="F1333" s="15">
        <v>50000</v>
      </c>
      <c r="H1333" s="17" t="s">
        <v>383</v>
      </c>
      <c r="I1333" s="15" t="s">
        <v>1033</v>
      </c>
      <c r="K1333" s="15" t="str">
        <f t="shared" ref="K1333:K1396" si="87">IF(AND(ISBLANK(C1333)=ISBLANK(D1333),ISBLANK(D1333)=ISBLANK(E1333),ISBLANK(E1333)=ISBLANK(C1333)),"",FALSE)</f>
        <v/>
      </c>
      <c r="L1333" s="15" t="str">
        <f t="shared" ref="L1333:L1396" si="88">IF((LEN(C1333)-LEN(SUBSTITUTE(C1333,"|","")))=(LEN(D1333)-LEN(SUBSTITUTE(D1333,"|",""))),"",FALSE)</f>
        <v/>
      </c>
      <c r="M1333" s="15" t="str">
        <f t="shared" ref="M1333:M1396" si="89">IF((LEN(D1333)-LEN(SUBSTITUTE(SUBSTITUTE(D1333,"|",""),"#","")))=(LEN(E1333)-LEN(SUBSTITUTE(E1333,"|",""))),"",FALSE)</f>
        <v/>
      </c>
    </row>
    <row r="1334" spans="2:13">
      <c r="B1334" s="15">
        <v>3032211</v>
      </c>
      <c r="C1334" s="17" t="s">
        <v>2575</v>
      </c>
      <c r="D1334" s="17" t="s">
        <v>309</v>
      </c>
      <c r="E1334" s="58" t="s">
        <v>1735</v>
      </c>
      <c r="H1334" s="17" t="s">
        <v>384</v>
      </c>
      <c r="K1334" s="15" t="str">
        <f t="shared" si="87"/>
        <v/>
      </c>
      <c r="L1334" s="15" t="str">
        <f t="shared" si="88"/>
        <v/>
      </c>
      <c r="M1334" s="15" t="str">
        <f t="shared" si="89"/>
        <v/>
      </c>
    </row>
    <row r="1335" spans="2:13">
      <c r="B1335" s="15">
        <v>3032221</v>
      </c>
      <c r="C1335" s="17" t="s">
        <v>2631</v>
      </c>
      <c r="D1335" s="17" t="s">
        <v>376</v>
      </c>
      <c r="E1335" s="58" t="s">
        <v>1736</v>
      </c>
      <c r="H1335" s="17" t="s">
        <v>385</v>
      </c>
      <c r="K1335" s="15" t="str">
        <f t="shared" si="87"/>
        <v/>
      </c>
      <c r="L1335" s="15" t="str">
        <f t="shared" si="88"/>
        <v/>
      </c>
      <c r="M1335" s="15" t="str">
        <f t="shared" si="89"/>
        <v/>
      </c>
    </row>
    <row r="1336" spans="2:13">
      <c r="B1336" s="15">
        <v>3032222</v>
      </c>
      <c r="C1336" s="58" t="s">
        <v>2642</v>
      </c>
      <c r="D1336" s="17" t="s">
        <v>305</v>
      </c>
      <c r="E1336" s="58" t="s">
        <v>1737</v>
      </c>
      <c r="F1336" s="15">
        <v>50000</v>
      </c>
      <c r="H1336" s="17" t="s">
        <v>385</v>
      </c>
      <c r="K1336" s="15" t="str">
        <f t="shared" si="87"/>
        <v/>
      </c>
      <c r="L1336" s="15" t="str">
        <f t="shared" si="88"/>
        <v/>
      </c>
      <c r="M1336" s="15" t="str">
        <f t="shared" si="89"/>
        <v/>
      </c>
    </row>
    <row r="1337" spans="2:13">
      <c r="B1337" s="15">
        <v>3032311</v>
      </c>
      <c r="C1337" s="17" t="s">
        <v>2615</v>
      </c>
      <c r="D1337" s="15">
        <v>6</v>
      </c>
      <c r="E1337" s="58" t="s">
        <v>1613</v>
      </c>
      <c r="H1337" s="17" t="s">
        <v>386</v>
      </c>
      <c r="K1337" s="15" t="str">
        <f t="shared" si="87"/>
        <v/>
      </c>
      <c r="L1337" s="15" t="str">
        <f t="shared" si="88"/>
        <v/>
      </c>
      <c r="M1337" s="15" t="str">
        <f t="shared" si="89"/>
        <v/>
      </c>
    </row>
    <row r="1338" spans="2:13">
      <c r="B1338" s="15">
        <v>3032312</v>
      </c>
      <c r="C1338" s="17" t="s">
        <v>2607</v>
      </c>
      <c r="D1338" s="17" t="s">
        <v>379</v>
      </c>
      <c r="E1338" s="58" t="s">
        <v>1738</v>
      </c>
      <c r="F1338" s="15">
        <v>50000</v>
      </c>
      <c r="H1338" s="17" t="s">
        <v>386</v>
      </c>
      <c r="K1338" s="15" t="str">
        <f t="shared" si="87"/>
        <v/>
      </c>
      <c r="L1338" s="15" t="str">
        <f t="shared" si="88"/>
        <v/>
      </c>
      <c r="M1338" s="15" t="str">
        <f t="shared" si="89"/>
        <v/>
      </c>
    </row>
    <row r="1339" spans="2:13">
      <c r="B1339" s="15">
        <v>3032321</v>
      </c>
      <c r="C1339" s="17" t="s">
        <v>2615</v>
      </c>
      <c r="D1339" s="15">
        <v>18</v>
      </c>
      <c r="E1339" s="58" t="s">
        <v>1739</v>
      </c>
      <c r="H1339" s="17" t="s">
        <v>387</v>
      </c>
      <c r="K1339" s="15" t="str">
        <f t="shared" si="87"/>
        <v/>
      </c>
      <c r="L1339" s="15" t="str">
        <f t="shared" si="88"/>
        <v/>
      </c>
      <c r="M1339" s="15" t="str">
        <f t="shared" si="89"/>
        <v/>
      </c>
    </row>
    <row r="1340" spans="2:13">
      <c r="B1340" s="15">
        <v>3032322</v>
      </c>
      <c r="C1340" s="17" t="s">
        <v>2607</v>
      </c>
      <c r="D1340" s="58" t="s">
        <v>1489</v>
      </c>
      <c r="E1340" s="58" t="s">
        <v>1740</v>
      </c>
      <c r="F1340" s="15">
        <v>50000</v>
      </c>
      <c r="H1340" s="17" t="s">
        <v>387</v>
      </c>
      <c r="K1340" s="15" t="str">
        <f t="shared" si="87"/>
        <v/>
      </c>
      <c r="L1340" s="15" t="str">
        <f t="shared" si="88"/>
        <v/>
      </c>
      <c r="M1340" s="15" t="str">
        <f t="shared" si="89"/>
        <v/>
      </c>
    </row>
    <row r="1341" spans="2:13">
      <c r="B1341" s="15">
        <v>3032331</v>
      </c>
      <c r="C1341" s="17" t="s">
        <v>2590</v>
      </c>
      <c r="D1341" s="17" t="s">
        <v>307</v>
      </c>
      <c r="E1341" s="58" t="s">
        <v>1741</v>
      </c>
      <c r="H1341" s="17" t="s">
        <v>388</v>
      </c>
      <c r="K1341" s="15" t="str">
        <f t="shared" si="87"/>
        <v/>
      </c>
      <c r="L1341" s="15" t="str">
        <f t="shared" si="88"/>
        <v/>
      </c>
      <c r="M1341" s="15" t="str">
        <f t="shared" si="89"/>
        <v/>
      </c>
    </row>
    <row r="1342" spans="2:13">
      <c r="B1342" s="15">
        <v>3032332</v>
      </c>
      <c r="C1342" s="17" t="s">
        <v>2607</v>
      </c>
      <c r="D1342" s="17" t="s">
        <v>379</v>
      </c>
      <c r="E1342" s="58" t="s">
        <v>1742</v>
      </c>
      <c r="F1342" s="15">
        <v>50000</v>
      </c>
      <c r="H1342" s="17" t="s">
        <v>388</v>
      </c>
      <c r="K1342" s="15" t="str">
        <f t="shared" si="87"/>
        <v/>
      </c>
      <c r="L1342" s="15" t="str">
        <f t="shared" si="88"/>
        <v/>
      </c>
      <c r="M1342" s="15" t="str">
        <f t="shared" si="89"/>
        <v/>
      </c>
    </row>
    <row r="1343" spans="2:13">
      <c r="B1343" s="15">
        <v>3032411</v>
      </c>
      <c r="C1343" s="17" t="s">
        <v>2615</v>
      </c>
      <c r="D1343" s="15">
        <v>1</v>
      </c>
      <c r="E1343" s="58" t="s">
        <v>1743</v>
      </c>
      <c r="H1343" s="17" t="s">
        <v>389</v>
      </c>
      <c r="K1343" s="15" t="str">
        <f t="shared" si="87"/>
        <v/>
      </c>
      <c r="L1343" s="15" t="str">
        <f t="shared" si="88"/>
        <v/>
      </c>
      <c r="M1343" s="15" t="str">
        <f t="shared" si="89"/>
        <v/>
      </c>
    </row>
    <row r="1344" spans="2:13">
      <c r="B1344" s="15">
        <v>3032412</v>
      </c>
      <c r="C1344" s="17" t="s">
        <v>2615</v>
      </c>
      <c r="D1344" s="17" t="s">
        <v>31</v>
      </c>
      <c r="E1344" s="58" t="s">
        <v>1744</v>
      </c>
      <c r="F1344" s="15">
        <v>50000</v>
      </c>
      <c r="H1344" s="17" t="s">
        <v>389</v>
      </c>
      <c r="K1344" s="15" t="str">
        <f t="shared" si="87"/>
        <v/>
      </c>
      <c r="L1344" s="15" t="str">
        <f t="shared" si="88"/>
        <v/>
      </c>
      <c r="M1344" s="15" t="str">
        <f t="shared" si="89"/>
        <v/>
      </c>
    </row>
    <row r="1345" spans="2:13">
      <c r="B1345" s="15">
        <v>3032421</v>
      </c>
      <c r="C1345" s="58" t="s">
        <v>2642</v>
      </c>
      <c r="D1345" s="15">
        <v>1</v>
      </c>
      <c r="E1345" s="58" t="s">
        <v>1745</v>
      </c>
      <c r="H1345" s="17" t="s">
        <v>390</v>
      </c>
      <c r="K1345" s="15" t="str">
        <f t="shared" si="87"/>
        <v/>
      </c>
      <c r="L1345" s="15" t="str">
        <f t="shared" si="88"/>
        <v/>
      </c>
      <c r="M1345" s="15" t="str">
        <f t="shared" si="89"/>
        <v/>
      </c>
    </row>
    <row r="1346" spans="2:13">
      <c r="B1346" s="15">
        <v>3032422</v>
      </c>
      <c r="C1346" s="58" t="s">
        <v>2579</v>
      </c>
      <c r="D1346" s="17" t="s">
        <v>31</v>
      </c>
      <c r="E1346" s="58" t="s">
        <v>1746</v>
      </c>
      <c r="F1346" s="15">
        <v>50000</v>
      </c>
      <c r="H1346" s="17" t="s">
        <v>390</v>
      </c>
      <c r="K1346" s="15" t="str">
        <f t="shared" si="87"/>
        <v/>
      </c>
      <c r="L1346" s="15" t="str">
        <f t="shared" si="88"/>
        <v/>
      </c>
      <c r="M1346" s="15" t="str">
        <f t="shared" si="89"/>
        <v/>
      </c>
    </row>
    <row r="1347" spans="2:13">
      <c r="B1347" s="15">
        <v>3033211</v>
      </c>
      <c r="C1347" s="17" t="s">
        <v>2575</v>
      </c>
      <c r="D1347" s="17" t="s">
        <v>309</v>
      </c>
      <c r="E1347" s="58" t="s">
        <v>1735</v>
      </c>
      <c r="H1347" s="17" t="s">
        <v>391</v>
      </c>
      <c r="K1347" s="15" t="str">
        <f t="shared" si="87"/>
        <v/>
      </c>
      <c r="L1347" s="15" t="str">
        <f t="shared" si="88"/>
        <v/>
      </c>
      <c r="M1347" s="15" t="str">
        <f t="shared" si="89"/>
        <v/>
      </c>
    </row>
    <row r="1348" spans="2:13">
      <c r="B1348" s="15">
        <v>3033221</v>
      </c>
      <c r="C1348" s="17" t="s">
        <v>2631</v>
      </c>
      <c r="D1348" s="17" t="s">
        <v>376</v>
      </c>
      <c r="E1348" s="58" t="s">
        <v>1736</v>
      </c>
      <c r="H1348" s="17" t="s">
        <v>392</v>
      </c>
      <c r="K1348" s="15" t="str">
        <f t="shared" si="87"/>
        <v/>
      </c>
      <c r="L1348" s="15" t="str">
        <f t="shared" si="88"/>
        <v/>
      </c>
      <c r="M1348" s="15" t="str">
        <f t="shared" si="89"/>
        <v/>
      </c>
    </row>
    <row r="1349" spans="2:13">
      <c r="B1349" s="15">
        <v>3033222</v>
      </c>
      <c r="C1349" s="58" t="s">
        <v>2642</v>
      </c>
      <c r="D1349" s="17" t="s">
        <v>305</v>
      </c>
      <c r="E1349" s="58" t="s">
        <v>1737</v>
      </c>
      <c r="F1349" s="15">
        <v>50000</v>
      </c>
      <c r="H1349" s="17" t="s">
        <v>392</v>
      </c>
      <c r="K1349" s="15" t="str">
        <f t="shared" si="87"/>
        <v/>
      </c>
      <c r="L1349" s="15" t="str">
        <f t="shared" si="88"/>
        <v/>
      </c>
      <c r="M1349" s="15" t="str">
        <f t="shared" si="89"/>
        <v/>
      </c>
    </row>
    <row r="1350" spans="2:13">
      <c r="B1350" s="15">
        <v>3033311</v>
      </c>
      <c r="C1350" s="17" t="s">
        <v>2615</v>
      </c>
      <c r="D1350" s="15">
        <v>6</v>
      </c>
      <c r="E1350" s="58" t="s">
        <v>1613</v>
      </c>
      <c r="H1350" s="17" t="s">
        <v>393</v>
      </c>
      <c r="K1350" s="15" t="str">
        <f t="shared" si="87"/>
        <v/>
      </c>
      <c r="L1350" s="15" t="str">
        <f t="shared" si="88"/>
        <v/>
      </c>
      <c r="M1350" s="15" t="str">
        <f t="shared" si="89"/>
        <v/>
      </c>
    </row>
    <row r="1351" spans="2:13">
      <c r="B1351" s="15">
        <v>3033312</v>
      </c>
      <c r="C1351" s="17" t="s">
        <v>2607</v>
      </c>
      <c r="D1351" s="17" t="s">
        <v>379</v>
      </c>
      <c r="E1351" s="58" t="s">
        <v>1738</v>
      </c>
      <c r="F1351" s="15">
        <v>50000</v>
      </c>
      <c r="H1351" s="17" t="s">
        <v>393</v>
      </c>
      <c r="K1351" s="15" t="str">
        <f t="shared" si="87"/>
        <v/>
      </c>
      <c r="L1351" s="15" t="str">
        <f t="shared" si="88"/>
        <v/>
      </c>
      <c r="M1351" s="15" t="str">
        <f t="shared" si="89"/>
        <v/>
      </c>
    </row>
    <row r="1352" spans="2:13">
      <c r="B1352" s="15">
        <v>3033321</v>
      </c>
      <c r="C1352" s="17" t="s">
        <v>2615</v>
      </c>
      <c r="D1352" s="15">
        <v>18</v>
      </c>
      <c r="E1352" s="58" t="s">
        <v>1739</v>
      </c>
      <c r="H1352" s="17" t="s">
        <v>394</v>
      </c>
      <c r="K1352" s="15" t="str">
        <f t="shared" si="87"/>
        <v/>
      </c>
      <c r="L1352" s="15" t="str">
        <f t="shared" si="88"/>
        <v/>
      </c>
      <c r="M1352" s="15" t="str">
        <f t="shared" si="89"/>
        <v/>
      </c>
    </row>
    <row r="1353" spans="2:13">
      <c r="B1353" s="15">
        <v>3033322</v>
      </c>
      <c r="C1353" s="17" t="s">
        <v>2607</v>
      </c>
      <c r="D1353" s="58" t="s">
        <v>1489</v>
      </c>
      <c r="E1353" s="58" t="s">
        <v>1740</v>
      </c>
      <c r="F1353" s="15">
        <v>50000</v>
      </c>
      <c r="H1353" s="17" t="s">
        <v>394</v>
      </c>
      <c r="K1353" s="15" t="str">
        <f t="shared" si="87"/>
        <v/>
      </c>
      <c r="L1353" s="15" t="str">
        <f t="shared" si="88"/>
        <v/>
      </c>
      <c r="M1353" s="15" t="str">
        <f t="shared" si="89"/>
        <v/>
      </c>
    </row>
    <row r="1354" spans="2:13">
      <c r="B1354" s="15">
        <v>3033331</v>
      </c>
      <c r="C1354" s="17" t="s">
        <v>2590</v>
      </c>
      <c r="D1354" s="17" t="s">
        <v>307</v>
      </c>
      <c r="E1354" s="58" t="s">
        <v>1741</v>
      </c>
      <c r="H1354" s="17" t="s">
        <v>395</v>
      </c>
      <c r="K1354" s="15" t="str">
        <f t="shared" si="87"/>
        <v/>
      </c>
      <c r="L1354" s="15" t="str">
        <f t="shared" si="88"/>
        <v/>
      </c>
      <c r="M1354" s="15" t="str">
        <f t="shared" si="89"/>
        <v/>
      </c>
    </row>
    <row r="1355" spans="2:13">
      <c r="B1355" s="15">
        <v>3033332</v>
      </c>
      <c r="C1355" s="17" t="s">
        <v>2607</v>
      </c>
      <c r="D1355" s="17" t="s">
        <v>379</v>
      </c>
      <c r="E1355" s="58" t="s">
        <v>1742</v>
      </c>
      <c r="F1355" s="15">
        <v>50000</v>
      </c>
      <c r="H1355" s="17" t="s">
        <v>395</v>
      </c>
      <c r="K1355" s="15" t="str">
        <f t="shared" si="87"/>
        <v/>
      </c>
      <c r="L1355" s="15" t="str">
        <f t="shared" si="88"/>
        <v/>
      </c>
      <c r="M1355" s="15" t="str">
        <f t="shared" si="89"/>
        <v/>
      </c>
    </row>
    <row r="1356" spans="2:13">
      <c r="B1356" s="15">
        <v>3033411</v>
      </c>
      <c r="C1356" s="17" t="s">
        <v>2615</v>
      </c>
      <c r="D1356" s="15">
        <v>1</v>
      </c>
      <c r="E1356" s="58" t="s">
        <v>1743</v>
      </c>
      <c r="H1356" s="17" t="s">
        <v>396</v>
      </c>
      <c r="K1356" s="15" t="str">
        <f t="shared" si="87"/>
        <v/>
      </c>
      <c r="L1356" s="15" t="str">
        <f t="shared" si="88"/>
        <v/>
      </c>
      <c r="M1356" s="15" t="str">
        <f t="shared" si="89"/>
        <v/>
      </c>
    </row>
    <row r="1357" spans="2:13">
      <c r="B1357" s="15">
        <v>3033412</v>
      </c>
      <c r="C1357" s="17" t="s">
        <v>2615</v>
      </c>
      <c r="D1357" s="17" t="s">
        <v>31</v>
      </c>
      <c r="E1357" s="58" t="s">
        <v>1744</v>
      </c>
      <c r="F1357" s="15">
        <v>50000</v>
      </c>
      <c r="H1357" s="17" t="s">
        <v>396</v>
      </c>
      <c r="K1357" s="15" t="str">
        <f t="shared" si="87"/>
        <v/>
      </c>
      <c r="L1357" s="15" t="str">
        <f t="shared" si="88"/>
        <v/>
      </c>
      <c r="M1357" s="15" t="str">
        <f t="shared" si="89"/>
        <v/>
      </c>
    </row>
    <row r="1358" spans="2:13">
      <c r="B1358" s="15">
        <v>3033421</v>
      </c>
      <c r="C1358" s="58" t="s">
        <v>2642</v>
      </c>
      <c r="D1358" s="15">
        <v>1</v>
      </c>
      <c r="E1358" s="58" t="s">
        <v>1745</v>
      </c>
      <c r="H1358" s="17" t="s">
        <v>397</v>
      </c>
      <c r="K1358" s="15" t="str">
        <f t="shared" si="87"/>
        <v/>
      </c>
      <c r="L1358" s="15" t="str">
        <f t="shared" si="88"/>
        <v/>
      </c>
      <c r="M1358" s="15" t="str">
        <f t="shared" si="89"/>
        <v/>
      </c>
    </row>
    <row r="1359" spans="2:13">
      <c r="B1359" s="15">
        <v>3033422</v>
      </c>
      <c r="C1359" s="58" t="s">
        <v>2579</v>
      </c>
      <c r="D1359" s="17" t="s">
        <v>31</v>
      </c>
      <c r="E1359" s="58" t="s">
        <v>1746</v>
      </c>
      <c r="F1359" s="15">
        <v>50000</v>
      </c>
      <c r="H1359" s="17" t="s">
        <v>397</v>
      </c>
      <c r="K1359" s="15" t="str">
        <f t="shared" si="87"/>
        <v/>
      </c>
      <c r="L1359" s="15" t="str">
        <f t="shared" si="88"/>
        <v/>
      </c>
      <c r="M1359" s="15" t="str">
        <f t="shared" si="89"/>
        <v/>
      </c>
    </row>
    <row r="1360" spans="2:13">
      <c r="B1360" s="15">
        <v>3034211</v>
      </c>
      <c r="C1360" s="17" t="s">
        <v>2575</v>
      </c>
      <c r="D1360" s="17" t="s">
        <v>309</v>
      </c>
      <c r="E1360" s="58" t="s">
        <v>1735</v>
      </c>
      <c r="H1360" s="17" t="s">
        <v>398</v>
      </c>
      <c r="K1360" s="15" t="str">
        <f t="shared" si="87"/>
        <v/>
      </c>
      <c r="L1360" s="15" t="str">
        <f t="shared" si="88"/>
        <v/>
      </c>
      <c r="M1360" s="15" t="str">
        <f t="shared" si="89"/>
        <v/>
      </c>
    </row>
    <row r="1361" spans="2:13">
      <c r="B1361" s="15">
        <v>3034221</v>
      </c>
      <c r="C1361" s="17" t="s">
        <v>2631</v>
      </c>
      <c r="D1361" s="17" t="s">
        <v>376</v>
      </c>
      <c r="E1361" s="58" t="s">
        <v>1736</v>
      </c>
      <c r="H1361" s="17" t="s">
        <v>399</v>
      </c>
      <c r="K1361" s="15" t="str">
        <f t="shared" si="87"/>
        <v/>
      </c>
      <c r="L1361" s="15" t="str">
        <f t="shared" si="88"/>
        <v/>
      </c>
      <c r="M1361" s="15" t="str">
        <f t="shared" si="89"/>
        <v/>
      </c>
    </row>
    <row r="1362" spans="2:13">
      <c r="B1362" s="15">
        <v>3034222</v>
      </c>
      <c r="C1362" s="58" t="s">
        <v>2642</v>
      </c>
      <c r="D1362" s="17" t="s">
        <v>305</v>
      </c>
      <c r="E1362" s="58" t="s">
        <v>1737</v>
      </c>
      <c r="F1362" s="15">
        <v>50000</v>
      </c>
      <c r="H1362" s="17" t="s">
        <v>399</v>
      </c>
      <c r="K1362" s="15" t="str">
        <f t="shared" si="87"/>
        <v/>
      </c>
      <c r="L1362" s="15" t="str">
        <f t="shared" si="88"/>
        <v/>
      </c>
      <c r="M1362" s="15" t="str">
        <f t="shared" si="89"/>
        <v/>
      </c>
    </row>
    <row r="1363" spans="2:13">
      <c r="B1363" s="15">
        <v>3034311</v>
      </c>
      <c r="C1363" s="17" t="s">
        <v>2615</v>
      </c>
      <c r="D1363" s="15">
        <v>6</v>
      </c>
      <c r="E1363" s="58" t="s">
        <v>1613</v>
      </c>
      <c r="H1363" s="17" t="s">
        <v>400</v>
      </c>
      <c r="K1363" s="15" t="str">
        <f t="shared" si="87"/>
        <v/>
      </c>
      <c r="L1363" s="15" t="str">
        <f t="shared" si="88"/>
        <v/>
      </c>
      <c r="M1363" s="15" t="str">
        <f t="shared" si="89"/>
        <v/>
      </c>
    </row>
    <row r="1364" spans="2:13">
      <c r="B1364" s="15">
        <v>3034312</v>
      </c>
      <c r="C1364" s="17" t="s">
        <v>2607</v>
      </c>
      <c r="D1364" s="17" t="s">
        <v>379</v>
      </c>
      <c r="E1364" s="58" t="s">
        <v>1738</v>
      </c>
      <c r="F1364" s="15">
        <v>50000</v>
      </c>
      <c r="H1364" s="17" t="s">
        <v>400</v>
      </c>
      <c r="K1364" s="15" t="str">
        <f t="shared" si="87"/>
        <v/>
      </c>
      <c r="L1364" s="15" t="str">
        <f t="shared" si="88"/>
        <v/>
      </c>
      <c r="M1364" s="15" t="str">
        <f t="shared" si="89"/>
        <v/>
      </c>
    </row>
    <row r="1365" spans="2:13">
      <c r="B1365" s="15">
        <v>3034321</v>
      </c>
      <c r="C1365" s="17" t="s">
        <v>2615</v>
      </c>
      <c r="D1365" s="15">
        <v>18</v>
      </c>
      <c r="E1365" s="58" t="s">
        <v>1739</v>
      </c>
      <c r="H1365" s="17" t="s">
        <v>401</v>
      </c>
      <c r="K1365" s="15" t="str">
        <f t="shared" si="87"/>
        <v/>
      </c>
      <c r="L1365" s="15" t="str">
        <f t="shared" si="88"/>
        <v/>
      </c>
      <c r="M1365" s="15" t="str">
        <f t="shared" si="89"/>
        <v/>
      </c>
    </row>
    <row r="1366" spans="2:13">
      <c r="B1366" s="15">
        <v>3034322</v>
      </c>
      <c r="C1366" s="17" t="s">
        <v>2607</v>
      </c>
      <c r="D1366" s="58" t="s">
        <v>1489</v>
      </c>
      <c r="E1366" s="58" t="s">
        <v>1740</v>
      </c>
      <c r="F1366" s="15">
        <v>50000</v>
      </c>
      <c r="H1366" s="17" t="s">
        <v>401</v>
      </c>
      <c r="K1366" s="15" t="str">
        <f t="shared" si="87"/>
        <v/>
      </c>
      <c r="L1366" s="15" t="str">
        <f t="shared" si="88"/>
        <v/>
      </c>
      <c r="M1366" s="15" t="str">
        <f t="shared" si="89"/>
        <v/>
      </c>
    </row>
    <row r="1367" spans="2:13">
      <c r="B1367" s="15">
        <v>3034331</v>
      </c>
      <c r="C1367" s="17" t="s">
        <v>2590</v>
      </c>
      <c r="D1367" s="17" t="s">
        <v>307</v>
      </c>
      <c r="E1367" s="58" t="s">
        <v>1741</v>
      </c>
      <c r="H1367" s="17" t="s">
        <v>402</v>
      </c>
      <c r="K1367" s="15" t="str">
        <f t="shared" si="87"/>
        <v/>
      </c>
      <c r="L1367" s="15" t="str">
        <f t="shared" si="88"/>
        <v/>
      </c>
      <c r="M1367" s="15" t="str">
        <f t="shared" si="89"/>
        <v/>
      </c>
    </row>
    <row r="1368" spans="2:13">
      <c r="B1368" s="15">
        <v>3034332</v>
      </c>
      <c r="C1368" s="17" t="s">
        <v>2607</v>
      </c>
      <c r="D1368" s="17" t="s">
        <v>379</v>
      </c>
      <c r="E1368" s="58" t="s">
        <v>1742</v>
      </c>
      <c r="F1368" s="15">
        <v>50000</v>
      </c>
      <c r="H1368" s="17" t="s">
        <v>402</v>
      </c>
      <c r="K1368" s="15" t="str">
        <f t="shared" si="87"/>
        <v/>
      </c>
      <c r="L1368" s="15" t="str">
        <f t="shared" si="88"/>
        <v/>
      </c>
      <c r="M1368" s="15" t="str">
        <f t="shared" si="89"/>
        <v/>
      </c>
    </row>
    <row r="1369" spans="2:13">
      <c r="B1369" s="15">
        <v>3034411</v>
      </c>
      <c r="C1369" s="17" t="s">
        <v>2615</v>
      </c>
      <c r="D1369" s="15">
        <v>1</v>
      </c>
      <c r="E1369" s="58" t="s">
        <v>1743</v>
      </c>
      <c r="H1369" s="17" t="s">
        <v>403</v>
      </c>
      <c r="K1369" s="15" t="str">
        <f t="shared" si="87"/>
        <v/>
      </c>
      <c r="L1369" s="15" t="str">
        <f t="shared" si="88"/>
        <v/>
      </c>
      <c r="M1369" s="15" t="str">
        <f t="shared" si="89"/>
        <v/>
      </c>
    </row>
    <row r="1370" spans="2:13">
      <c r="B1370" s="15">
        <v>3034412</v>
      </c>
      <c r="C1370" s="17" t="s">
        <v>2615</v>
      </c>
      <c r="D1370" s="17" t="s">
        <v>31</v>
      </c>
      <c r="E1370" s="58" t="s">
        <v>1744</v>
      </c>
      <c r="F1370" s="15">
        <v>50000</v>
      </c>
      <c r="H1370" s="17" t="s">
        <v>403</v>
      </c>
      <c r="K1370" s="15" t="str">
        <f t="shared" si="87"/>
        <v/>
      </c>
      <c r="L1370" s="15" t="str">
        <f t="shared" si="88"/>
        <v/>
      </c>
      <c r="M1370" s="15" t="str">
        <f t="shared" si="89"/>
        <v/>
      </c>
    </row>
    <row r="1371" spans="2:13">
      <c r="B1371" s="15">
        <v>3034421</v>
      </c>
      <c r="C1371" s="58" t="s">
        <v>2642</v>
      </c>
      <c r="D1371" s="15">
        <v>1</v>
      </c>
      <c r="E1371" s="58" t="s">
        <v>1745</v>
      </c>
      <c r="H1371" s="17" t="s">
        <v>404</v>
      </c>
      <c r="K1371" s="15" t="str">
        <f t="shared" si="87"/>
        <v/>
      </c>
      <c r="L1371" s="15" t="str">
        <f t="shared" si="88"/>
        <v/>
      </c>
      <c r="M1371" s="15" t="str">
        <f t="shared" si="89"/>
        <v/>
      </c>
    </row>
    <row r="1372" spans="2:13">
      <c r="B1372" s="15">
        <v>3034422</v>
      </c>
      <c r="C1372" s="58" t="s">
        <v>2579</v>
      </c>
      <c r="D1372" s="17" t="s">
        <v>31</v>
      </c>
      <c r="E1372" s="58" t="s">
        <v>1746</v>
      </c>
      <c r="F1372" s="15">
        <v>50000</v>
      </c>
      <c r="H1372" s="17" t="s">
        <v>404</v>
      </c>
      <c r="K1372" s="15" t="str">
        <f t="shared" si="87"/>
        <v/>
      </c>
      <c r="L1372" s="15" t="str">
        <f t="shared" si="88"/>
        <v/>
      </c>
      <c r="M1372" s="15" t="str">
        <f t="shared" si="89"/>
        <v/>
      </c>
    </row>
    <row r="1373" spans="2:13">
      <c r="B1373" s="15">
        <v>3041211</v>
      </c>
      <c r="C1373" s="58" t="s">
        <v>2579</v>
      </c>
      <c r="D1373" s="17" t="s">
        <v>24</v>
      </c>
      <c r="E1373" s="58" t="s">
        <v>1751</v>
      </c>
      <c r="H1373" s="17" t="s">
        <v>405</v>
      </c>
      <c r="I1373" s="15" t="s">
        <v>1033</v>
      </c>
      <c r="K1373" s="15" t="str">
        <f t="shared" si="87"/>
        <v/>
      </c>
      <c r="L1373" s="15" t="str">
        <f t="shared" si="88"/>
        <v/>
      </c>
      <c r="M1373" s="15" t="str">
        <f t="shared" si="89"/>
        <v/>
      </c>
    </row>
    <row r="1374" spans="2:13">
      <c r="B1374" s="15">
        <v>3041221</v>
      </c>
      <c r="C1374" s="58" t="s">
        <v>2615</v>
      </c>
      <c r="D1374" s="15">
        <v>10</v>
      </c>
      <c r="E1374" s="58" t="s">
        <v>1750</v>
      </c>
      <c r="H1374" s="17" t="s">
        <v>406</v>
      </c>
      <c r="I1374" s="15" t="s">
        <v>1033</v>
      </c>
      <c r="K1374" s="15" t="str">
        <f t="shared" si="87"/>
        <v/>
      </c>
      <c r="L1374" s="15" t="str">
        <f t="shared" si="88"/>
        <v/>
      </c>
      <c r="M1374" s="15" t="str">
        <f t="shared" si="89"/>
        <v/>
      </c>
    </row>
    <row r="1375" spans="2:13">
      <c r="B1375" s="15">
        <v>3041231</v>
      </c>
      <c r="C1375" s="58" t="s">
        <v>2642</v>
      </c>
      <c r="D1375" s="17" t="s">
        <v>86</v>
      </c>
      <c r="E1375" s="58" t="s">
        <v>1749</v>
      </c>
      <c r="H1375" s="17" t="s">
        <v>407</v>
      </c>
      <c r="I1375" s="15" t="s">
        <v>1033</v>
      </c>
      <c r="K1375" s="15" t="str">
        <f t="shared" si="87"/>
        <v/>
      </c>
      <c r="L1375" s="15" t="str">
        <f t="shared" si="88"/>
        <v/>
      </c>
      <c r="M1375" s="15" t="str">
        <f t="shared" si="89"/>
        <v/>
      </c>
    </row>
    <row r="1376" spans="2:13">
      <c r="B1376" s="15">
        <v>3041241</v>
      </c>
      <c r="C1376" s="17" t="s">
        <v>2575</v>
      </c>
      <c r="D1376" s="17">
        <v>2</v>
      </c>
      <c r="E1376" s="58" t="s">
        <v>1748</v>
      </c>
      <c r="H1376" s="17" t="s">
        <v>408</v>
      </c>
      <c r="I1376" s="15" t="s">
        <v>1032</v>
      </c>
      <c r="K1376" s="15" t="str">
        <f t="shared" si="87"/>
        <v/>
      </c>
      <c r="L1376" s="15" t="str">
        <f t="shared" si="88"/>
        <v/>
      </c>
      <c r="M1376" s="15" t="str">
        <f t="shared" si="89"/>
        <v/>
      </c>
    </row>
    <row r="1377" spans="2:13">
      <c r="B1377" s="15">
        <v>3041251</v>
      </c>
      <c r="C1377" s="58" t="s">
        <v>2615</v>
      </c>
      <c r="D1377" s="55">
        <v>1</v>
      </c>
      <c r="E1377" s="58" t="s">
        <v>1747</v>
      </c>
      <c r="H1377" s="17" t="s">
        <v>409</v>
      </c>
      <c r="I1377" s="15" t="s">
        <v>1034</v>
      </c>
      <c r="K1377" s="15" t="str">
        <f t="shared" si="87"/>
        <v/>
      </c>
      <c r="L1377" s="15" t="str">
        <f t="shared" si="88"/>
        <v/>
      </c>
      <c r="M1377" s="15" t="str">
        <f t="shared" si="89"/>
        <v/>
      </c>
    </row>
    <row r="1378" spans="2:13">
      <c r="B1378" s="15">
        <v>3041311</v>
      </c>
      <c r="C1378" s="17" t="s">
        <v>2615</v>
      </c>
      <c r="D1378" s="15">
        <v>10</v>
      </c>
      <c r="E1378" s="58" t="s">
        <v>1752</v>
      </c>
      <c r="H1378" s="17" t="s">
        <v>410</v>
      </c>
      <c r="I1378" s="15" t="s">
        <v>1033</v>
      </c>
      <c r="K1378" s="15" t="str">
        <f t="shared" si="87"/>
        <v/>
      </c>
      <c r="L1378" s="15" t="str">
        <f t="shared" si="88"/>
        <v/>
      </c>
      <c r="M1378" s="15" t="str">
        <f t="shared" si="89"/>
        <v/>
      </c>
    </row>
    <row r="1379" spans="2:13">
      <c r="B1379" s="15">
        <v>3041312</v>
      </c>
      <c r="C1379" s="58" t="s">
        <v>2642</v>
      </c>
      <c r="D1379" s="17" t="s">
        <v>86</v>
      </c>
      <c r="E1379" s="58" t="s">
        <v>1753</v>
      </c>
      <c r="F1379" s="15">
        <v>50000</v>
      </c>
      <c r="H1379" s="17" t="s">
        <v>410</v>
      </c>
      <c r="I1379" s="15" t="s">
        <v>1033</v>
      </c>
      <c r="K1379" s="15" t="str">
        <f t="shared" si="87"/>
        <v/>
      </c>
      <c r="L1379" s="15" t="str">
        <f t="shared" si="88"/>
        <v/>
      </c>
      <c r="M1379" s="15" t="str">
        <f t="shared" si="89"/>
        <v/>
      </c>
    </row>
    <row r="1380" spans="2:13">
      <c r="B1380" s="15">
        <v>3041321</v>
      </c>
      <c r="C1380" s="17" t="s">
        <v>2615</v>
      </c>
      <c r="D1380" s="15">
        <v>1</v>
      </c>
      <c r="E1380" s="58" t="s">
        <v>1754</v>
      </c>
      <c r="H1380" s="17" t="s">
        <v>411</v>
      </c>
      <c r="I1380" s="15" t="s">
        <v>1033</v>
      </c>
      <c r="K1380" s="15" t="str">
        <f t="shared" si="87"/>
        <v/>
      </c>
      <c r="L1380" s="15" t="str">
        <f t="shared" si="88"/>
        <v/>
      </c>
      <c r="M1380" s="15" t="str">
        <f t="shared" si="89"/>
        <v/>
      </c>
    </row>
    <row r="1381" spans="2:13">
      <c r="B1381" s="15">
        <v>3041322</v>
      </c>
      <c r="C1381" s="17" t="s">
        <v>2579</v>
      </c>
      <c r="D1381" s="17" t="s">
        <v>24</v>
      </c>
      <c r="E1381" s="58" t="s">
        <v>1755</v>
      </c>
      <c r="F1381" s="15">
        <v>50000</v>
      </c>
      <c r="H1381" s="17" t="s">
        <v>411</v>
      </c>
      <c r="I1381" s="15" t="s">
        <v>1033</v>
      </c>
      <c r="K1381" s="15" t="str">
        <f t="shared" si="87"/>
        <v/>
      </c>
      <c r="L1381" s="15" t="str">
        <f t="shared" si="88"/>
        <v/>
      </c>
      <c r="M1381" s="15" t="str">
        <f t="shared" si="89"/>
        <v/>
      </c>
    </row>
    <row r="1382" spans="2:13">
      <c r="B1382" s="15">
        <v>3041411</v>
      </c>
      <c r="C1382" s="58" t="s">
        <v>2642</v>
      </c>
      <c r="D1382" s="17" t="s">
        <v>309</v>
      </c>
      <c r="E1382" s="58" t="s">
        <v>1729</v>
      </c>
      <c r="H1382" s="17" t="s">
        <v>412</v>
      </c>
      <c r="I1382" s="15" t="s">
        <v>1033</v>
      </c>
      <c r="K1382" s="15" t="str">
        <f t="shared" si="87"/>
        <v/>
      </c>
      <c r="L1382" s="15" t="str">
        <f t="shared" si="88"/>
        <v/>
      </c>
      <c r="M1382" s="15" t="str">
        <f t="shared" si="89"/>
        <v/>
      </c>
    </row>
    <row r="1383" spans="2:13">
      <c r="B1383" s="15">
        <v>3041412</v>
      </c>
      <c r="C1383" s="58" t="s">
        <v>2607</v>
      </c>
      <c r="D1383" s="58" t="s">
        <v>1348</v>
      </c>
      <c r="E1383" s="58" t="s">
        <v>1731</v>
      </c>
      <c r="F1383" s="15">
        <v>50000</v>
      </c>
      <c r="H1383" s="17" t="s">
        <v>412</v>
      </c>
      <c r="I1383" s="15" t="s">
        <v>1033</v>
      </c>
      <c r="K1383" s="15" t="str">
        <f t="shared" si="87"/>
        <v/>
      </c>
      <c r="L1383" s="15" t="str">
        <f t="shared" si="88"/>
        <v/>
      </c>
      <c r="M1383" s="15" t="str">
        <f t="shared" si="89"/>
        <v/>
      </c>
    </row>
    <row r="1384" spans="2:13">
      <c r="B1384" s="15">
        <v>3041421</v>
      </c>
      <c r="C1384" s="15" t="s">
        <v>2578</v>
      </c>
      <c r="D1384" s="15" t="s">
        <v>31</v>
      </c>
      <c r="E1384" s="58" t="s">
        <v>1712</v>
      </c>
      <c r="H1384" s="17" t="s">
        <v>413</v>
      </c>
      <c r="I1384" s="15" t="s">
        <v>1032</v>
      </c>
      <c r="K1384" s="15" t="str">
        <f t="shared" si="87"/>
        <v/>
      </c>
      <c r="L1384" s="15" t="str">
        <f t="shared" si="88"/>
        <v/>
      </c>
      <c r="M1384" s="15" t="str">
        <f t="shared" si="89"/>
        <v/>
      </c>
    </row>
    <row r="1385" spans="2:13">
      <c r="B1385" s="15">
        <v>3041422</v>
      </c>
      <c r="C1385" s="17" t="s">
        <v>2575</v>
      </c>
      <c r="D1385" s="17" t="s">
        <v>162</v>
      </c>
      <c r="E1385" s="58" t="s">
        <v>1713</v>
      </c>
      <c r="F1385" s="15">
        <v>50000</v>
      </c>
      <c r="H1385" s="17" t="s">
        <v>413</v>
      </c>
      <c r="I1385" s="15" t="s">
        <v>1032</v>
      </c>
      <c r="K1385" s="15" t="str">
        <f t="shared" si="87"/>
        <v/>
      </c>
      <c r="L1385" s="15" t="str">
        <f t="shared" si="88"/>
        <v/>
      </c>
      <c r="M1385" s="15" t="str">
        <f t="shared" si="89"/>
        <v/>
      </c>
    </row>
    <row r="1386" spans="2:13">
      <c r="B1386" s="15">
        <v>3041431</v>
      </c>
      <c r="C1386" s="58" t="s">
        <v>2579</v>
      </c>
      <c r="D1386" s="17" t="s">
        <v>31</v>
      </c>
      <c r="E1386" s="58" t="s">
        <v>1723</v>
      </c>
      <c r="H1386" s="17" t="s">
        <v>1756</v>
      </c>
      <c r="I1386" s="15" t="s">
        <v>1033</v>
      </c>
      <c r="K1386" s="15" t="str">
        <f t="shared" si="87"/>
        <v/>
      </c>
      <c r="L1386" s="15" t="str">
        <f t="shared" si="88"/>
        <v/>
      </c>
      <c r="M1386" s="15" t="str">
        <f t="shared" si="89"/>
        <v/>
      </c>
    </row>
    <row r="1387" spans="2:13">
      <c r="B1387" s="15">
        <v>3041432</v>
      </c>
      <c r="C1387" s="17" t="s">
        <v>2575</v>
      </c>
      <c r="D1387" s="17" t="s">
        <v>341</v>
      </c>
      <c r="E1387" s="58" t="s">
        <v>1724</v>
      </c>
      <c r="F1387" s="15">
        <v>50000</v>
      </c>
      <c r="H1387" s="17" t="s">
        <v>1756</v>
      </c>
      <c r="I1387" s="15" t="s">
        <v>1033</v>
      </c>
      <c r="K1387" s="15" t="str">
        <f t="shared" si="87"/>
        <v/>
      </c>
      <c r="L1387" s="15" t="str">
        <f t="shared" si="88"/>
        <v/>
      </c>
      <c r="M1387" s="15" t="str">
        <f t="shared" si="89"/>
        <v/>
      </c>
    </row>
    <row r="1388" spans="2:13">
      <c r="B1388" s="15">
        <v>3041441</v>
      </c>
      <c r="C1388" s="58" t="s">
        <v>2642</v>
      </c>
      <c r="D1388" s="15" t="s">
        <v>31</v>
      </c>
      <c r="E1388" s="58" t="s">
        <v>1702</v>
      </c>
      <c r="H1388" s="17" t="s">
        <v>414</v>
      </c>
      <c r="I1388" s="15" t="s">
        <v>1033</v>
      </c>
      <c r="K1388" s="15" t="str">
        <f t="shared" si="87"/>
        <v/>
      </c>
      <c r="L1388" s="15" t="str">
        <f t="shared" si="88"/>
        <v/>
      </c>
      <c r="M1388" s="15" t="str">
        <f t="shared" si="89"/>
        <v/>
      </c>
    </row>
    <row r="1389" spans="2:13">
      <c r="B1389" s="15">
        <v>3041442</v>
      </c>
      <c r="C1389" s="58" t="s">
        <v>2642</v>
      </c>
      <c r="D1389" s="15">
        <v>6</v>
      </c>
      <c r="E1389" s="58" t="s">
        <v>1703</v>
      </c>
      <c r="F1389" s="15">
        <v>50000</v>
      </c>
      <c r="H1389" s="17" t="s">
        <v>414</v>
      </c>
      <c r="I1389" s="15" t="s">
        <v>1033</v>
      </c>
      <c r="K1389" s="15" t="str">
        <f t="shared" si="87"/>
        <v/>
      </c>
      <c r="L1389" s="15" t="str">
        <f t="shared" si="88"/>
        <v/>
      </c>
      <c r="M1389" s="15" t="str">
        <f t="shared" si="89"/>
        <v/>
      </c>
    </row>
    <row r="1390" spans="2:13">
      <c r="B1390" s="15">
        <v>3041443</v>
      </c>
      <c r="C1390" s="58" t="s">
        <v>2642</v>
      </c>
      <c r="D1390" s="15">
        <v>1</v>
      </c>
      <c r="E1390" s="58" t="s">
        <v>1707</v>
      </c>
      <c r="H1390" s="17" t="s">
        <v>415</v>
      </c>
      <c r="I1390" s="15" t="s">
        <v>1034</v>
      </c>
      <c r="K1390" s="15" t="str">
        <f t="shared" si="87"/>
        <v/>
      </c>
      <c r="L1390" s="15" t="str">
        <f t="shared" si="88"/>
        <v/>
      </c>
      <c r="M1390" s="15" t="str">
        <f t="shared" si="89"/>
        <v/>
      </c>
    </row>
    <row r="1391" spans="2:13">
      <c r="B1391" s="15">
        <v>3041444</v>
      </c>
      <c r="C1391" s="15" t="s">
        <v>2575</v>
      </c>
      <c r="D1391" s="15" t="s">
        <v>312</v>
      </c>
      <c r="E1391" s="58" t="s">
        <v>1709</v>
      </c>
      <c r="F1391" s="15">
        <v>50000</v>
      </c>
      <c r="H1391" s="17" t="s">
        <v>415</v>
      </c>
      <c r="I1391" s="15" t="s">
        <v>1034</v>
      </c>
      <c r="K1391" s="15" t="str">
        <f t="shared" si="87"/>
        <v/>
      </c>
      <c r="L1391" s="15" t="str">
        <f t="shared" si="88"/>
        <v/>
      </c>
      <c r="M1391" s="15" t="str">
        <f t="shared" si="89"/>
        <v/>
      </c>
    </row>
    <row r="1392" spans="2:13">
      <c r="B1392" s="15">
        <v>3041451</v>
      </c>
      <c r="C1392" s="17" t="s">
        <v>2615</v>
      </c>
      <c r="D1392" s="15">
        <v>10</v>
      </c>
      <c r="E1392" s="58" t="s">
        <v>1725</v>
      </c>
      <c r="H1392" s="17" t="s">
        <v>416</v>
      </c>
      <c r="I1392" s="15" t="s">
        <v>1033</v>
      </c>
      <c r="K1392" s="15" t="str">
        <f t="shared" si="87"/>
        <v/>
      </c>
      <c r="L1392" s="15" t="str">
        <f t="shared" si="88"/>
        <v/>
      </c>
      <c r="M1392" s="15" t="str">
        <f t="shared" si="89"/>
        <v/>
      </c>
    </row>
    <row r="1393" spans="2:13">
      <c r="B1393" s="15">
        <v>3041452</v>
      </c>
      <c r="C1393" s="17" t="s">
        <v>2575</v>
      </c>
      <c r="D1393" s="17" t="s">
        <v>312</v>
      </c>
      <c r="E1393" s="58" t="s">
        <v>1726</v>
      </c>
      <c r="F1393" s="15">
        <v>50000</v>
      </c>
      <c r="H1393" s="17" t="s">
        <v>416</v>
      </c>
      <c r="I1393" s="15" t="s">
        <v>1033</v>
      </c>
      <c r="K1393" s="15" t="str">
        <f t="shared" si="87"/>
        <v/>
      </c>
      <c r="L1393" s="15" t="str">
        <f t="shared" si="88"/>
        <v/>
      </c>
      <c r="M1393" s="15" t="str">
        <f t="shared" si="89"/>
        <v/>
      </c>
    </row>
    <row r="1394" spans="2:13">
      <c r="B1394" s="15">
        <v>3042211</v>
      </c>
      <c r="C1394" s="58" t="s">
        <v>2579</v>
      </c>
      <c r="D1394" s="17" t="s">
        <v>24</v>
      </c>
      <c r="E1394" s="58" t="s">
        <v>1751</v>
      </c>
      <c r="H1394" s="17" t="s">
        <v>417</v>
      </c>
      <c r="K1394" s="15" t="str">
        <f t="shared" si="87"/>
        <v/>
      </c>
      <c r="L1394" s="15" t="str">
        <f t="shared" si="88"/>
        <v/>
      </c>
      <c r="M1394" s="15" t="str">
        <f t="shared" si="89"/>
        <v/>
      </c>
    </row>
    <row r="1395" spans="2:13">
      <c r="B1395" s="15">
        <v>3042221</v>
      </c>
      <c r="C1395" s="58" t="s">
        <v>2615</v>
      </c>
      <c r="D1395" s="15">
        <v>10</v>
      </c>
      <c r="E1395" s="58" t="s">
        <v>1750</v>
      </c>
      <c r="H1395" s="17" t="s">
        <v>418</v>
      </c>
      <c r="K1395" s="15" t="str">
        <f t="shared" si="87"/>
        <v/>
      </c>
      <c r="L1395" s="15" t="str">
        <f t="shared" si="88"/>
        <v/>
      </c>
      <c r="M1395" s="15" t="str">
        <f t="shared" si="89"/>
        <v/>
      </c>
    </row>
    <row r="1396" spans="2:13">
      <c r="B1396" s="15">
        <v>3042231</v>
      </c>
      <c r="C1396" s="58" t="s">
        <v>2642</v>
      </c>
      <c r="D1396" s="17" t="s">
        <v>86</v>
      </c>
      <c r="E1396" s="58" t="s">
        <v>1749</v>
      </c>
      <c r="H1396" s="17" t="s">
        <v>419</v>
      </c>
      <c r="K1396" s="15" t="str">
        <f t="shared" si="87"/>
        <v/>
      </c>
      <c r="L1396" s="15" t="str">
        <f t="shared" si="88"/>
        <v/>
      </c>
      <c r="M1396" s="15" t="str">
        <f t="shared" si="89"/>
        <v/>
      </c>
    </row>
    <row r="1397" spans="2:13">
      <c r="B1397" s="15">
        <v>3042241</v>
      </c>
      <c r="C1397" s="17" t="s">
        <v>2575</v>
      </c>
      <c r="D1397" s="17">
        <v>2</v>
      </c>
      <c r="E1397" s="58" t="s">
        <v>1748</v>
      </c>
      <c r="H1397" s="17" t="s">
        <v>420</v>
      </c>
      <c r="K1397" s="15" t="str">
        <f t="shared" ref="K1397:K1460" si="90">IF(AND(ISBLANK(C1397)=ISBLANK(D1397),ISBLANK(D1397)=ISBLANK(E1397),ISBLANK(E1397)=ISBLANK(C1397)),"",FALSE)</f>
        <v/>
      </c>
      <c r="L1397" s="15" t="str">
        <f t="shared" ref="L1397:L1460" si="91">IF((LEN(C1397)-LEN(SUBSTITUTE(C1397,"|","")))=(LEN(D1397)-LEN(SUBSTITUTE(D1397,"|",""))),"",FALSE)</f>
        <v/>
      </c>
      <c r="M1397" s="15" t="str">
        <f t="shared" ref="M1397:M1460" si="92">IF((LEN(D1397)-LEN(SUBSTITUTE(SUBSTITUTE(D1397,"|",""),"#","")))=(LEN(E1397)-LEN(SUBSTITUTE(E1397,"|",""))),"",FALSE)</f>
        <v/>
      </c>
    </row>
    <row r="1398" spans="2:13">
      <c r="B1398" s="15">
        <v>3042251</v>
      </c>
      <c r="C1398" s="58" t="s">
        <v>2615</v>
      </c>
      <c r="D1398" s="55">
        <v>1</v>
      </c>
      <c r="E1398" s="58" t="s">
        <v>1747</v>
      </c>
      <c r="H1398" s="17" t="s">
        <v>421</v>
      </c>
      <c r="K1398" s="15" t="str">
        <f t="shared" si="90"/>
        <v/>
      </c>
      <c r="L1398" s="15" t="str">
        <f t="shared" si="91"/>
        <v/>
      </c>
      <c r="M1398" s="15" t="str">
        <f t="shared" si="92"/>
        <v/>
      </c>
    </row>
    <row r="1399" spans="2:13">
      <c r="B1399" s="15">
        <v>3042311</v>
      </c>
      <c r="C1399" s="17" t="s">
        <v>2615</v>
      </c>
      <c r="D1399" s="15">
        <v>10</v>
      </c>
      <c r="E1399" s="58" t="s">
        <v>1752</v>
      </c>
      <c r="H1399" s="17" t="s">
        <v>422</v>
      </c>
      <c r="K1399" s="15" t="str">
        <f t="shared" si="90"/>
        <v/>
      </c>
      <c r="L1399" s="15" t="str">
        <f t="shared" si="91"/>
        <v/>
      </c>
      <c r="M1399" s="15" t="str">
        <f t="shared" si="92"/>
        <v/>
      </c>
    </row>
    <row r="1400" spans="2:13">
      <c r="B1400" s="15">
        <v>3042312</v>
      </c>
      <c r="C1400" s="58" t="s">
        <v>2642</v>
      </c>
      <c r="D1400" s="17" t="s">
        <v>86</v>
      </c>
      <c r="E1400" s="58" t="s">
        <v>1753</v>
      </c>
      <c r="F1400" s="15">
        <v>50000</v>
      </c>
      <c r="H1400" s="17" t="s">
        <v>422</v>
      </c>
      <c r="K1400" s="15" t="str">
        <f t="shared" si="90"/>
        <v/>
      </c>
      <c r="L1400" s="15" t="str">
        <f t="shared" si="91"/>
        <v/>
      </c>
      <c r="M1400" s="15" t="str">
        <f t="shared" si="92"/>
        <v/>
      </c>
    </row>
    <row r="1401" spans="2:13">
      <c r="B1401" s="15">
        <v>3042321</v>
      </c>
      <c r="C1401" s="17" t="s">
        <v>2615</v>
      </c>
      <c r="D1401" s="15">
        <v>1</v>
      </c>
      <c r="E1401" s="58" t="s">
        <v>1754</v>
      </c>
      <c r="H1401" s="17" t="s">
        <v>423</v>
      </c>
      <c r="K1401" s="15" t="str">
        <f t="shared" si="90"/>
        <v/>
      </c>
      <c r="L1401" s="15" t="str">
        <f t="shared" si="91"/>
        <v/>
      </c>
      <c r="M1401" s="15" t="str">
        <f t="shared" si="92"/>
        <v/>
      </c>
    </row>
    <row r="1402" spans="2:13">
      <c r="B1402" s="15">
        <v>3042322</v>
      </c>
      <c r="C1402" s="17" t="s">
        <v>2579</v>
      </c>
      <c r="D1402" s="17" t="s">
        <v>24</v>
      </c>
      <c r="E1402" s="58" t="s">
        <v>1755</v>
      </c>
      <c r="F1402" s="15">
        <v>50000</v>
      </c>
      <c r="H1402" s="17" t="s">
        <v>423</v>
      </c>
      <c r="K1402" s="15" t="str">
        <f t="shared" si="90"/>
        <v/>
      </c>
      <c r="L1402" s="15" t="str">
        <f t="shared" si="91"/>
        <v/>
      </c>
      <c r="M1402" s="15" t="str">
        <f t="shared" si="92"/>
        <v/>
      </c>
    </row>
    <row r="1403" spans="2:13">
      <c r="B1403" s="15">
        <v>3042411</v>
      </c>
      <c r="C1403" s="58" t="s">
        <v>2642</v>
      </c>
      <c r="D1403" s="17" t="s">
        <v>309</v>
      </c>
      <c r="E1403" s="58" t="s">
        <v>1729</v>
      </c>
      <c r="H1403" s="17" t="s">
        <v>424</v>
      </c>
      <c r="K1403" s="15" t="str">
        <f t="shared" si="90"/>
        <v/>
      </c>
      <c r="L1403" s="15" t="str">
        <f t="shared" si="91"/>
        <v/>
      </c>
      <c r="M1403" s="15" t="str">
        <f t="shared" si="92"/>
        <v/>
      </c>
    </row>
    <row r="1404" spans="2:13">
      <c r="B1404" s="15">
        <v>3042412</v>
      </c>
      <c r="C1404" s="58" t="s">
        <v>2607</v>
      </c>
      <c r="D1404" s="58" t="s">
        <v>1348</v>
      </c>
      <c r="E1404" s="58" t="s">
        <v>1731</v>
      </c>
      <c r="F1404" s="15">
        <v>50000</v>
      </c>
      <c r="H1404" s="17" t="s">
        <v>424</v>
      </c>
      <c r="K1404" s="15" t="str">
        <f t="shared" si="90"/>
        <v/>
      </c>
      <c r="L1404" s="15" t="str">
        <f t="shared" si="91"/>
        <v/>
      </c>
      <c r="M1404" s="15" t="str">
        <f t="shared" si="92"/>
        <v/>
      </c>
    </row>
    <row r="1405" spans="2:13">
      <c r="B1405" s="15">
        <v>3042421</v>
      </c>
      <c r="C1405" s="15" t="s">
        <v>2578</v>
      </c>
      <c r="D1405" s="15" t="s">
        <v>31</v>
      </c>
      <c r="E1405" s="58" t="s">
        <v>1712</v>
      </c>
      <c r="H1405" s="17" t="s">
        <v>425</v>
      </c>
      <c r="K1405" s="15" t="str">
        <f t="shared" si="90"/>
        <v/>
      </c>
      <c r="L1405" s="15" t="str">
        <f t="shared" si="91"/>
        <v/>
      </c>
      <c r="M1405" s="15" t="str">
        <f t="shared" si="92"/>
        <v/>
      </c>
    </row>
    <row r="1406" spans="2:13">
      <c r="B1406" s="15">
        <v>3042422</v>
      </c>
      <c r="C1406" s="17" t="s">
        <v>2575</v>
      </c>
      <c r="D1406" s="17" t="s">
        <v>162</v>
      </c>
      <c r="E1406" s="58" t="s">
        <v>1713</v>
      </c>
      <c r="F1406" s="15">
        <v>50000</v>
      </c>
      <c r="H1406" s="17" t="s">
        <v>425</v>
      </c>
      <c r="K1406" s="15" t="str">
        <f t="shared" si="90"/>
        <v/>
      </c>
      <c r="L1406" s="15" t="str">
        <f t="shared" si="91"/>
        <v/>
      </c>
      <c r="M1406" s="15" t="str">
        <f t="shared" si="92"/>
        <v/>
      </c>
    </row>
    <row r="1407" spans="2:13">
      <c r="B1407" s="15">
        <v>3042431</v>
      </c>
      <c r="C1407" s="58" t="s">
        <v>2579</v>
      </c>
      <c r="D1407" s="17" t="s">
        <v>31</v>
      </c>
      <c r="E1407" s="58" t="s">
        <v>1723</v>
      </c>
      <c r="H1407" s="17" t="s">
        <v>426</v>
      </c>
      <c r="K1407" s="15" t="str">
        <f t="shared" si="90"/>
        <v/>
      </c>
      <c r="L1407" s="15" t="str">
        <f t="shared" si="91"/>
        <v/>
      </c>
      <c r="M1407" s="15" t="str">
        <f t="shared" si="92"/>
        <v/>
      </c>
    </row>
    <row r="1408" spans="2:13">
      <c r="B1408" s="15">
        <v>3042432</v>
      </c>
      <c r="C1408" s="17" t="s">
        <v>2575</v>
      </c>
      <c r="D1408" s="17" t="s">
        <v>341</v>
      </c>
      <c r="E1408" s="58" t="s">
        <v>1724</v>
      </c>
      <c r="F1408" s="15">
        <v>50000</v>
      </c>
      <c r="H1408" s="17" t="s">
        <v>426</v>
      </c>
      <c r="K1408" s="15" t="str">
        <f t="shared" si="90"/>
        <v/>
      </c>
      <c r="L1408" s="15" t="str">
        <f t="shared" si="91"/>
        <v/>
      </c>
      <c r="M1408" s="15" t="str">
        <f t="shared" si="92"/>
        <v/>
      </c>
    </row>
    <row r="1409" spans="2:13">
      <c r="B1409" s="15">
        <v>3042441</v>
      </c>
      <c r="C1409" s="58" t="s">
        <v>2642</v>
      </c>
      <c r="D1409" s="15" t="s">
        <v>31</v>
      </c>
      <c r="E1409" s="58" t="s">
        <v>1702</v>
      </c>
      <c r="H1409" s="17" t="s">
        <v>427</v>
      </c>
      <c r="K1409" s="15" t="str">
        <f t="shared" si="90"/>
        <v/>
      </c>
      <c r="L1409" s="15" t="str">
        <f t="shared" si="91"/>
        <v/>
      </c>
      <c r="M1409" s="15" t="str">
        <f t="shared" si="92"/>
        <v/>
      </c>
    </row>
    <row r="1410" spans="2:13">
      <c r="B1410" s="15">
        <v>3042442</v>
      </c>
      <c r="C1410" s="58" t="s">
        <v>2642</v>
      </c>
      <c r="D1410" s="15">
        <v>6</v>
      </c>
      <c r="E1410" s="58" t="s">
        <v>1703</v>
      </c>
      <c r="F1410" s="15">
        <v>50000</v>
      </c>
      <c r="H1410" s="17" t="s">
        <v>427</v>
      </c>
      <c r="K1410" s="15" t="str">
        <f t="shared" si="90"/>
        <v/>
      </c>
      <c r="L1410" s="15" t="str">
        <f t="shared" si="91"/>
        <v/>
      </c>
      <c r="M1410" s="15" t="str">
        <f t="shared" si="92"/>
        <v/>
      </c>
    </row>
    <row r="1411" spans="2:13">
      <c r="B1411" s="15">
        <v>3042443</v>
      </c>
      <c r="C1411" s="58" t="s">
        <v>2642</v>
      </c>
      <c r="D1411" s="15">
        <v>1</v>
      </c>
      <c r="E1411" s="58" t="s">
        <v>1707</v>
      </c>
      <c r="H1411" s="17" t="s">
        <v>428</v>
      </c>
      <c r="K1411" s="15" t="str">
        <f t="shared" si="90"/>
        <v/>
      </c>
      <c r="L1411" s="15" t="str">
        <f t="shared" si="91"/>
        <v/>
      </c>
      <c r="M1411" s="15" t="str">
        <f t="shared" si="92"/>
        <v/>
      </c>
    </row>
    <row r="1412" spans="2:13">
      <c r="B1412" s="15">
        <v>3042444</v>
      </c>
      <c r="C1412" s="15" t="s">
        <v>2575</v>
      </c>
      <c r="D1412" s="15" t="s">
        <v>312</v>
      </c>
      <c r="E1412" s="58" t="s">
        <v>1709</v>
      </c>
      <c r="F1412" s="15">
        <v>50000</v>
      </c>
      <c r="H1412" s="17" t="s">
        <v>428</v>
      </c>
      <c r="K1412" s="15" t="str">
        <f t="shared" si="90"/>
        <v/>
      </c>
      <c r="L1412" s="15" t="str">
        <f t="shared" si="91"/>
        <v/>
      </c>
      <c r="M1412" s="15" t="str">
        <f t="shared" si="92"/>
        <v/>
      </c>
    </row>
    <row r="1413" spans="2:13">
      <c r="B1413" s="15">
        <v>3042451</v>
      </c>
      <c r="C1413" s="17" t="s">
        <v>2615</v>
      </c>
      <c r="D1413" s="15">
        <v>10</v>
      </c>
      <c r="E1413" s="58" t="s">
        <v>1725</v>
      </c>
      <c r="H1413" s="17" t="s">
        <v>429</v>
      </c>
      <c r="K1413" s="15" t="str">
        <f t="shared" si="90"/>
        <v/>
      </c>
      <c r="L1413" s="15" t="str">
        <f t="shared" si="91"/>
        <v/>
      </c>
      <c r="M1413" s="15" t="str">
        <f t="shared" si="92"/>
        <v/>
      </c>
    </row>
    <row r="1414" spans="2:13">
      <c r="B1414" s="15">
        <v>3042452</v>
      </c>
      <c r="C1414" s="17" t="s">
        <v>2575</v>
      </c>
      <c r="D1414" s="17" t="s">
        <v>312</v>
      </c>
      <c r="E1414" s="58" t="s">
        <v>1726</v>
      </c>
      <c r="F1414" s="15">
        <v>50000</v>
      </c>
      <c r="H1414" s="17" t="s">
        <v>429</v>
      </c>
      <c r="K1414" s="15" t="str">
        <f t="shared" si="90"/>
        <v/>
      </c>
      <c r="L1414" s="15" t="str">
        <f t="shared" si="91"/>
        <v/>
      </c>
      <c r="M1414" s="15" t="str">
        <f t="shared" si="92"/>
        <v/>
      </c>
    </row>
    <row r="1415" spans="2:13">
      <c r="B1415" s="15">
        <v>3043211</v>
      </c>
      <c r="C1415" s="58" t="s">
        <v>2579</v>
      </c>
      <c r="D1415" s="17" t="s">
        <v>24</v>
      </c>
      <c r="E1415" s="58" t="s">
        <v>1751</v>
      </c>
      <c r="H1415" s="17" t="s">
        <v>430</v>
      </c>
      <c r="K1415" s="15" t="str">
        <f t="shared" si="90"/>
        <v/>
      </c>
      <c r="L1415" s="15" t="str">
        <f t="shared" si="91"/>
        <v/>
      </c>
      <c r="M1415" s="15" t="str">
        <f t="shared" si="92"/>
        <v/>
      </c>
    </row>
    <row r="1416" spans="2:13">
      <c r="B1416" s="15">
        <v>3043221</v>
      </c>
      <c r="C1416" s="58" t="s">
        <v>2615</v>
      </c>
      <c r="D1416" s="15">
        <v>10</v>
      </c>
      <c r="E1416" s="58" t="s">
        <v>1750</v>
      </c>
      <c r="H1416" s="17" t="s">
        <v>431</v>
      </c>
      <c r="K1416" s="15" t="str">
        <f t="shared" si="90"/>
        <v/>
      </c>
      <c r="L1416" s="15" t="str">
        <f t="shared" si="91"/>
        <v/>
      </c>
      <c r="M1416" s="15" t="str">
        <f t="shared" si="92"/>
        <v/>
      </c>
    </row>
    <row r="1417" spans="2:13">
      <c r="B1417" s="15">
        <v>3043231</v>
      </c>
      <c r="C1417" s="58" t="s">
        <v>2642</v>
      </c>
      <c r="D1417" s="17" t="s">
        <v>86</v>
      </c>
      <c r="E1417" s="58" t="s">
        <v>1749</v>
      </c>
      <c r="H1417" s="17" t="s">
        <v>432</v>
      </c>
      <c r="K1417" s="15" t="str">
        <f t="shared" si="90"/>
        <v/>
      </c>
      <c r="L1417" s="15" t="str">
        <f t="shared" si="91"/>
        <v/>
      </c>
      <c r="M1417" s="15" t="str">
        <f t="shared" si="92"/>
        <v/>
      </c>
    </row>
    <row r="1418" spans="2:13">
      <c r="B1418" s="15">
        <v>3043241</v>
      </c>
      <c r="C1418" s="17" t="s">
        <v>2575</v>
      </c>
      <c r="D1418" s="17">
        <v>2</v>
      </c>
      <c r="E1418" s="58" t="s">
        <v>1748</v>
      </c>
      <c r="H1418" s="17" t="s">
        <v>433</v>
      </c>
      <c r="K1418" s="15" t="str">
        <f t="shared" si="90"/>
        <v/>
      </c>
      <c r="L1418" s="15" t="str">
        <f t="shared" si="91"/>
        <v/>
      </c>
      <c r="M1418" s="15" t="str">
        <f t="shared" si="92"/>
        <v/>
      </c>
    </row>
    <row r="1419" spans="2:13">
      <c r="B1419" s="15">
        <v>3043251</v>
      </c>
      <c r="C1419" s="58" t="s">
        <v>2615</v>
      </c>
      <c r="D1419" s="55">
        <v>1</v>
      </c>
      <c r="E1419" s="58" t="s">
        <v>1747</v>
      </c>
      <c r="H1419" s="17" t="s">
        <v>434</v>
      </c>
      <c r="K1419" s="15" t="str">
        <f t="shared" si="90"/>
        <v/>
      </c>
      <c r="L1419" s="15" t="str">
        <f t="shared" si="91"/>
        <v/>
      </c>
      <c r="M1419" s="15" t="str">
        <f t="shared" si="92"/>
        <v/>
      </c>
    </row>
    <row r="1420" spans="2:13">
      <c r="B1420" s="15">
        <v>3043311</v>
      </c>
      <c r="C1420" s="17" t="s">
        <v>2615</v>
      </c>
      <c r="D1420" s="15">
        <v>10</v>
      </c>
      <c r="E1420" s="58" t="s">
        <v>1752</v>
      </c>
      <c r="H1420" s="17" t="s">
        <v>435</v>
      </c>
      <c r="K1420" s="15" t="str">
        <f t="shared" si="90"/>
        <v/>
      </c>
      <c r="L1420" s="15" t="str">
        <f t="shared" si="91"/>
        <v/>
      </c>
      <c r="M1420" s="15" t="str">
        <f t="shared" si="92"/>
        <v/>
      </c>
    </row>
    <row r="1421" spans="2:13">
      <c r="B1421" s="15">
        <v>3043312</v>
      </c>
      <c r="C1421" s="58" t="s">
        <v>2642</v>
      </c>
      <c r="D1421" s="17" t="s">
        <v>86</v>
      </c>
      <c r="E1421" s="58" t="s">
        <v>1753</v>
      </c>
      <c r="F1421" s="15">
        <v>50000</v>
      </c>
      <c r="H1421" s="17" t="s">
        <v>435</v>
      </c>
      <c r="K1421" s="15" t="str">
        <f t="shared" si="90"/>
        <v/>
      </c>
      <c r="L1421" s="15" t="str">
        <f t="shared" si="91"/>
        <v/>
      </c>
      <c r="M1421" s="15" t="str">
        <f t="shared" si="92"/>
        <v/>
      </c>
    </row>
    <row r="1422" spans="2:13">
      <c r="B1422" s="15">
        <v>3043321</v>
      </c>
      <c r="C1422" s="17" t="s">
        <v>2615</v>
      </c>
      <c r="D1422" s="15">
        <v>1</v>
      </c>
      <c r="E1422" s="58" t="s">
        <v>1754</v>
      </c>
      <c r="H1422" s="17" t="s">
        <v>436</v>
      </c>
      <c r="K1422" s="15" t="str">
        <f t="shared" si="90"/>
        <v/>
      </c>
      <c r="L1422" s="15" t="str">
        <f t="shared" si="91"/>
        <v/>
      </c>
      <c r="M1422" s="15" t="str">
        <f t="shared" si="92"/>
        <v/>
      </c>
    </row>
    <row r="1423" spans="2:13">
      <c r="B1423" s="15">
        <v>3043322</v>
      </c>
      <c r="C1423" s="17" t="s">
        <v>2579</v>
      </c>
      <c r="D1423" s="17" t="s">
        <v>24</v>
      </c>
      <c r="E1423" s="58" t="s">
        <v>1755</v>
      </c>
      <c r="F1423" s="15">
        <v>50000</v>
      </c>
      <c r="H1423" s="17" t="s">
        <v>436</v>
      </c>
      <c r="K1423" s="15" t="str">
        <f t="shared" si="90"/>
        <v/>
      </c>
      <c r="L1423" s="15" t="str">
        <f t="shared" si="91"/>
        <v/>
      </c>
      <c r="M1423" s="15" t="str">
        <f t="shared" si="92"/>
        <v/>
      </c>
    </row>
    <row r="1424" spans="2:13">
      <c r="B1424" s="15">
        <v>3043411</v>
      </c>
      <c r="C1424" s="58" t="s">
        <v>2642</v>
      </c>
      <c r="D1424" s="17" t="s">
        <v>309</v>
      </c>
      <c r="E1424" s="58" t="s">
        <v>1729</v>
      </c>
      <c r="H1424" s="17" t="s">
        <v>437</v>
      </c>
      <c r="K1424" s="15" t="str">
        <f t="shared" si="90"/>
        <v/>
      </c>
      <c r="L1424" s="15" t="str">
        <f t="shared" si="91"/>
        <v/>
      </c>
      <c r="M1424" s="15" t="str">
        <f t="shared" si="92"/>
        <v/>
      </c>
    </row>
    <row r="1425" spans="2:13">
      <c r="B1425" s="15">
        <v>3043412</v>
      </c>
      <c r="C1425" s="58" t="s">
        <v>2607</v>
      </c>
      <c r="D1425" s="58" t="s">
        <v>1348</v>
      </c>
      <c r="E1425" s="58" t="s">
        <v>1731</v>
      </c>
      <c r="F1425" s="15">
        <v>50000</v>
      </c>
      <c r="H1425" s="17" t="s">
        <v>437</v>
      </c>
      <c r="K1425" s="15" t="str">
        <f t="shared" si="90"/>
        <v/>
      </c>
      <c r="L1425" s="15" t="str">
        <f t="shared" si="91"/>
        <v/>
      </c>
      <c r="M1425" s="15" t="str">
        <f t="shared" si="92"/>
        <v/>
      </c>
    </row>
    <row r="1426" spans="2:13">
      <c r="B1426" s="15">
        <v>3043421</v>
      </c>
      <c r="C1426" s="15" t="s">
        <v>2578</v>
      </c>
      <c r="D1426" s="15" t="s">
        <v>31</v>
      </c>
      <c r="E1426" s="58" t="s">
        <v>1712</v>
      </c>
      <c r="H1426" s="17" t="s">
        <v>438</v>
      </c>
      <c r="K1426" s="15" t="str">
        <f t="shared" si="90"/>
        <v/>
      </c>
      <c r="L1426" s="15" t="str">
        <f t="shared" si="91"/>
        <v/>
      </c>
      <c r="M1426" s="15" t="str">
        <f t="shared" si="92"/>
        <v/>
      </c>
    </row>
    <row r="1427" spans="2:13">
      <c r="B1427" s="15">
        <v>3043422</v>
      </c>
      <c r="C1427" s="17" t="s">
        <v>2575</v>
      </c>
      <c r="D1427" s="17" t="s">
        <v>162</v>
      </c>
      <c r="E1427" s="58" t="s">
        <v>1713</v>
      </c>
      <c r="F1427" s="15">
        <v>50000</v>
      </c>
      <c r="H1427" s="17" t="s">
        <v>438</v>
      </c>
      <c r="K1427" s="15" t="str">
        <f t="shared" si="90"/>
        <v/>
      </c>
      <c r="L1427" s="15" t="str">
        <f t="shared" si="91"/>
        <v/>
      </c>
      <c r="M1427" s="15" t="str">
        <f t="shared" si="92"/>
        <v/>
      </c>
    </row>
    <row r="1428" spans="2:13">
      <c r="B1428" s="15">
        <v>3043431</v>
      </c>
      <c r="C1428" s="58" t="s">
        <v>2579</v>
      </c>
      <c r="D1428" s="17" t="s">
        <v>31</v>
      </c>
      <c r="E1428" s="58" t="s">
        <v>1723</v>
      </c>
      <c r="H1428" s="17" t="s">
        <v>439</v>
      </c>
      <c r="K1428" s="15" t="str">
        <f t="shared" si="90"/>
        <v/>
      </c>
      <c r="L1428" s="15" t="str">
        <f t="shared" si="91"/>
        <v/>
      </c>
      <c r="M1428" s="15" t="str">
        <f t="shared" si="92"/>
        <v/>
      </c>
    </row>
    <row r="1429" spans="2:13">
      <c r="B1429" s="15">
        <v>3043432</v>
      </c>
      <c r="C1429" s="17" t="s">
        <v>2575</v>
      </c>
      <c r="D1429" s="17" t="s">
        <v>341</v>
      </c>
      <c r="E1429" s="58" t="s">
        <v>1724</v>
      </c>
      <c r="F1429" s="15">
        <v>50000</v>
      </c>
      <c r="H1429" s="17" t="s">
        <v>439</v>
      </c>
      <c r="K1429" s="15" t="str">
        <f t="shared" si="90"/>
        <v/>
      </c>
      <c r="L1429" s="15" t="str">
        <f t="shared" si="91"/>
        <v/>
      </c>
      <c r="M1429" s="15" t="str">
        <f t="shared" si="92"/>
        <v/>
      </c>
    </row>
    <row r="1430" spans="2:13">
      <c r="B1430" s="15">
        <v>3043441</v>
      </c>
      <c r="C1430" s="58" t="s">
        <v>2642</v>
      </c>
      <c r="D1430" s="15" t="s">
        <v>31</v>
      </c>
      <c r="E1430" s="58" t="s">
        <v>1702</v>
      </c>
      <c r="H1430" s="17" t="s">
        <v>440</v>
      </c>
      <c r="K1430" s="15" t="str">
        <f t="shared" si="90"/>
        <v/>
      </c>
      <c r="L1430" s="15" t="str">
        <f t="shared" si="91"/>
        <v/>
      </c>
      <c r="M1430" s="15" t="str">
        <f t="shared" si="92"/>
        <v/>
      </c>
    </row>
    <row r="1431" spans="2:13">
      <c r="B1431" s="15">
        <v>3043442</v>
      </c>
      <c r="C1431" s="58" t="s">
        <v>2642</v>
      </c>
      <c r="D1431" s="15">
        <v>6</v>
      </c>
      <c r="E1431" s="58" t="s">
        <v>1703</v>
      </c>
      <c r="F1431" s="15">
        <v>50000</v>
      </c>
      <c r="H1431" s="17" t="s">
        <v>440</v>
      </c>
      <c r="K1431" s="15" t="str">
        <f t="shared" si="90"/>
        <v/>
      </c>
      <c r="L1431" s="15" t="str">
        <f t="shared" si="91"/>
        <v/>
      </c>
      <c r="M1431" s="15" t="str">
        <f t="shared" si="92"/>
        <v/>
      </c>
    </row>
    <row r="1432" spans="2:13">
      <c r="B1432" s="15">
        <v>3043443</v>
      </c>
      <c r="C1432" s="58" t="s">
        <v>2642</v>
      </c>
      <c r="D1432" s="15">
        <v>1</v>
      </c>
      <c r="E1432" s="58" t="s">
        <v>1707</v>
      </c>
      <c r="H1432" s="17" t="s">
        <v>441</v>
      </c>
      <c r="K1432" s="15" t="str">
        <f t="shared" si="90"/>
        <v/>
      </c>
      <c r="L1432" s="15" t="str">
        <f t="shared" si="91"/>
        <v/>
      </c>
      <c r="M1432" s="15" t="str">
        <f t="shared" si="92"/>
        <v/>
      </c>
    </row>
    <row r="1433" spans="2:13">
      <c r="B1433" s="15">
        <v>3043444</v>
      </c>
      <c r="C1433" s="15" t="s">
        <v>2575</v>
      </c>
      <c r="D1433" s="15" t="s">
        <v>312</v>
      </c>
      <c r="E1433" s="58" t="s">
        <v>1709</v>
      </c>
      <c r="F1433" s="15">
        <v>50000</v>
      </c>
      <c r="H1433" s="17" t="s">
        <v>441</v>
      </c>
      <c r="K1433" s="15" t="str">
        <f t="shared" si="90"/>
        <v/>
      </c>
      <c r="L1433" s="15" t="str">
        <f t="shared" si="91"/>
        <v/>
      </c>
      <c r="M1433" s="15" t="str">
        <f t="shared" si="92"/>
        <v/>
      </c>
    </row>
    <row r="1434" spans="2:13">
      <c r="B1434" s="15">
        <v>3043451</v>
      </c>
      <c r="C1434" s="17" t="s">
        <v>2615</v>
      </c>
      <c r="D1434" s="15">
        <v>10</v>
      </c>
      <c r="E1434" s="58" t="s">
        <v>1725</v>
      </c>
      <c r="H1434" s="17" t="s">
        <v>442</v>
      </c>
      <c r="K1434" s="15" t="str">
        <f t="shared" si="90"/>
        <v/>
      </c>
      <c r="L1434" s="15" t="str">
        <f t="shared" si="91"/>
        <v/>
      </c>
      <c r="M1434" s="15" t="str">
        <f t="shared" si="92"/>
        <v/>
      </c>
    </row>
    <row r="1435" spans="2:13">
      <c r="B1435" s="15">
        <v>3043452</v>
      </c>
      <c r="C1435" s="17" t="s">
        <v>2575</v>
      </c>
      <c r="D1435" s="17" t="s">
        <v>312</v>
      </c>
      <c r="E1435" s="58" t="s">
        <v>1726</v>
      </c>
      <c r="F1435" s="15">
        <v>50000</v>
      </c>
      <c r="H1435" s="17" t="s">
        <v>442</v>
      </c>
      <c r="K1435" s="15" t="str">
        <f t="shared" si="90"/>
        <v/>
      </c>
      <c r="L1435" s="15" t="str">
        <f t="shared" si="91"/>
        <v/>
      </c>
      <c r="M1435" s="15" t="str">
        <f t="shared" si="92"/>
        <v/>
      </c>
    </row>
    <row r="1436" spans="2:13">
      <c r="B1436" s="15">
        <v>3044211</v>
      </c>
      <c r="C1436" s="58" t="s">
        <v>2579</v>
      </c>
      <c r="D1436" s="17" t="s">
        <v>24</v>
      </c>
      <c r="E1436" s="58" t="s">
        <v>1751</v>
      </c>
      <c r="H1436" s="17" t="s">
        <v>443</v>
      </c>
      <c r="K1436" s="15" t="str">
        <f t="shared" si="90"/>
        <v/>
      </c>
      <c r="L1436" s="15" t="str">
        <f t="shared" si="91"/>
        <v/>
      </c>
      <c r="M1436" s="15" t="str">
        <f t="shared" si="92"/>
        <v/>
      </c>
    </row>
    <row r="1437" spans="2:13">
      <c r="B1437" s="15">
        <v>3044221</v>
      </c>
      <c r="C1437" s="58" t="s">
        <v>2615</v>
      </c>
      <c r="D1437" s="15">
        <v>10</v>
      </c>
      <c r="E1437" s="58" t="s">
        <v>1750</v>
      </c>
      <c r="H1437" s="17" t="s">
        <v>444</v>
      </c>
      <c r="K1437" s="15" t="str">
        <f t="shared" si="90"/>
        <v/>
      </c>
      <c r="L1437" s="15" t="str">
        <f t="shared" si="91"/>
        <v/>
      </c>
      <c r="M1437" s="15" t="str">
        <f t="shared" si="92"/>
        <v/>
      </c>
    </row>
    <row r="1438" spans="2:13">
      <c r="B1438" s="15">
        <v>3044231</v>
      </c>
      <c r="C1438" s="58" t="s">
        <v>2642</v>
      </c>
      <c r="D1438" s="17" t="s">
        <v>86</v>
      </c>
      <c r="E1438" s="58" t="s">
        <v>1749</v>
      </c>
      <c r="H1438" s="17" t="s">
        <v>445</v>
      </c>
      <c r="K1438" s="15" t="str">
        <f t="shared" si="90"/>
        <v/>
      </c>
      <c r="L1438" s="15" t="str">
        <f t="shared" si="91"/>
        <v/>
      </c>
      <c r="M1438" s="15" t="str">
        <f t="shared" si="92"/>
        <v/>
      </c>
    </row>
    <row r="1439" spans="2:13">
      <c r="B1439" s="15">
        <v>3044241</v>
      </c>
      <c r="C1439" s="17" t="s">
        <v>2575</v>
      </c>
      <c r="D1439" s="17">
        <v>2</v>
      </c>
      <c r="E1439" s="58" t="s">
        <v>1748</v>
      </c>
      <c r="H1439" s="17" t="s">
        <v>446</v>
      </c>
      <c r="K1439" s="15" t="str">
        <f t="shared" si="90"/>
        <v/>
      </c>
      <c r="L1439" s="15" t="str">
        <f t="shared" si="91"/>
        <v/>
      </c>
      <c r="M1439" s="15" t="str">
        <f t="shared" si="92"/>
        <v/>
      </c>
    </row>
    <row r="1440" spans="2:13">
      <c r="B1440" s="15">
        <v>3044251</v>
      </c>
      <c r="C1440" s="58" t="s">
        <v>2615</v>
      </c>
      <c r="D1440" s="55">
        <v>1</v>
      </c>
      <c r="E1440" s="58" t="s">
        <v>1747</v>
      </c>
      <c r="H1440" s="17" t="s">
        <v>447</v>
      </c>
      <c r="K1440" s="15" t="str">
        <f t="shared" si="90"/>
        <v/>
      </c>
      <c r="L1440" s="15" t="str">
        <f t="shared" si="91"/>
        <v/>
      </c>
      <c r="M1440" s="15" t="str">
        <f t="shared" si="92"/>
        <v/>
      </c>
    </row>
    <row r="1441" spans="2:13">
      <c r="B1441" s="15">
        <v>3044311</v>
      </c>
      <c r="C1441" s="17" t="s">
        <v>2615</v>
      </c>
      <c r="D1441" s="15">
        <v>10</v>
      </c>
      <c r="E1441" s="58" t="s">
        <v>1752</v>
      </c>
      <c r="H1441" s="17" t="s">
        <v>448</v>
      </c>
      <c r="K1441" s="15" t="str">
        <f t="shared" si="90"/>
        <v/>
      </c>
      <c r="L1441" s="15" t="str">
        <f t="shared" si="91"/>
        <v/>
      </c>
      <c r="M1441" s="15" t="str">
        <f t="shared" si="92"/>
        <v/>
      </c>
    </row>
    <row r="1442" spans="2:13">
      <c r="B1442" s="15">
        <v>3044312</v>
      </c>
      <c r="C1442" s="58" t="s">
        <v>2642</v>
      </c>
      <c r="D1442" s="17" t="s">
        <v>86</v>
      </c>
      <c r="E1442" s="58" t="s">
        <v>1753</v>
      </c>
      <c r="F1442" s="15">
        <v>50000</v>
      </c>
      <c r="H1442" s="17" t="s">
        <v>448</v>
      </c>
      <c r="K1442" s="15" t="str">
        <f t="shared" si="90"/>
        <v/>
      </c>
      <c r="L1442" s="15" t="str">
        <f t="shared" si="91"/>
        <v/>
      </c>
      <c r="M1442" s="15" t="str">
        <f t="shared" si="92"/>
        <v/>
      </c>
    </row>
    <row r="1443" spans="2:13">
      <c r="B1443" s="15">
        <v>3044321</v>
      </c>
      <c r="C1443" s="17" t="s">
        <v>2615</v>
      </c>
      <c r="D1443" s="15">
        <v>1</v>
      </c>
      <c r="E1443" s="58" t="s">
        <v>1754</v>
      </c>
      <c r="H1443" s="17" t="s">
        <v>449</v>
      </c>
      <c r="K1443" s="15" t="str">
        <f t="shared" si="90"/>
        <v/>
      </c>
      <c r="L1443" s="15" t="str">
        <f t="shared" si="91"/>
        <v/>
      </c>
      <c r="M1443" s="15" t="str">
        <f t="shared" si="92"/>
        <v/>
      </c>
    </row>
    <row r="1444" spans="2:13">
      <c r="B1444" s="15">
        <v>3044322</v>
      </c>
      <c r="C1444" s="17" t="s">
        <v>2579</v>
      </c>
      <c r="D1444" s="17" t="s">
        <v>24</v>
      </c>
      <c r="E1444" s="58" t="s">
        <v>1755</v>
      </c>
      <c r="F1444" s="15">
        <v>50000</v>
      </c>
      <c r="H1444" s="17" t="s">
        <v>449</v>
      </c>
      <c r="K1444" s="15" t="str">
        <f t="shared" si="90"/>
        <v/>
      </c>
      <c r="L1444" s="15" t="str">
        <f t="shared" si="91"/>
        <v/>
      </c>
      <c r="M1444" s="15" t="str">
        <f t="shared" si="92"/>
        <v/>
      </c>
    </row>
    <row r="1445" spans="2:13">
      <c r="B1445" s="15">
        <v>3044411</v>
      </c>
      <c r="C1445" s="58" t="s">
        <v>2642</v>
      </c>
      <c r="D1445" s="17" t="s">
        <v>309</v>
      </c>
      <c r="E1445" s="58" t="s">
        <v>1729</v>
      </c>
      <c r="H1445" s="17" t="s">
        <v>450</v>
      </c>
      <c r="K1445" s="15" t="str">
        <f t="shared" si="90"/>
        <v/>
      </c>
      <c r="L1445" s="15" t="str">
        <f t="shared" si="91"/>
        <v/>
      </c>
      <c r="M1445" s="15" t="str">
        <f t="shared" si="92"/>
        <v/>
      </c>
    </row>
    <row r="1446" spans="2:13">
      <c r="B1446" s="15">
        <v>3044412</v>
      </c>
      <c r="C1446" s="58" t="s">
        <v>2607</v>
      </c>
      <c r="D1446" s="58" t="s">
        <v>1348</v>
      </c>
      <c r="E1446" s="58" t="s">
        <v>1731</v>
      </c>
      <c r="F1446" s="15">
        <v>50000</v>
      </c>
      <c r="H1446" s="17" t="s">
        <v>450</v>
      </c>
      <c r="K1446" s="15" t="str">
        <f t="shared" si="90"/>
        <v/>
      </c>
      <c r="L1446" s="15" t="str">
        <f t="shared" si="91"/>
        <v/>
      </c>
      <c r="M1446" s="15" t="str">
        <f t="shared" si="92"/>
        <v/>
      </c>
    </row>
    <row r="1447" spans="2:13">
      <c r="B1447" s="15">
        <v>3044421</v>
      </c>
      <c r="C1447" s="15" t="s">
        <v>2578</v>
      </c>
      <c r="D1447" s="15" t="s">
        <v>31</v>
      </c>
      <c r="E1447" s="58" t="s">
        <v>1712</v>
      </c>
      <c r="H1447" s="17" t="s">
        <v>451</v>
      </c>
      <c r="K1447" s="15" t="str">
        <f t="shared" si="90"/>
        <v/>
      </c>
      <c r="L1447" s="15" t="str">
        <f t="shared" si="91"/>
        <v/>
      </c>
      <c r="M1447" s="15" t="str">
        <f t="shared" si="92"/>
        <v/>
      </c>
    </row>
    <row r="1448" spans="2:13">
      <c r="B1448" s="15">
        <v>3044422</v>
      </c>
      <c r="C1448" s="17" t="s">
        <v>2575</v>
      </c>
      <c r="D1448" s="17" t="s">
        <v>162</v>
      </c>
      <c r="E1448" s="58" t="s">
        <v>1713</v>
      </c>
      <c r="F1448" s="15">
        <v>50000</v>
      </c>
      <c r="H1448" s="17" t="s">
        <v>451</v>
      </c>
      <c r="K1448" s="15" t="str">
        <f t="shared" si="90"/>
        <v/>
      </c>
      <c r="L1448" s="15" t="str">
        <f t="shared" si="91"/>
        <v/>
      </c>
      <c r="M1448" s="15" t="str">
        <f t="shared" si="92"/>
        <v/>
      </c>
    </row>
    <row r="1449" spans="2:13">
      <c r="B1449" s="15">
        <v>3044431</v>
      </c>
      <c r="C1449" s="58" t="s">
        <v>2579</v>
      </c>
      <c r="D1449" s="17" t="s">
        <v>31</v>
      </c>
      <c r="E1449" s="58" t="s">
        <v>1723</v>
      </c>
      <c r="H1449" s="17" t="s">
        <v>452</v>
      </c>
      <c r="K1449" s="15" t="str">
        <f t="shared" si="90"/>
        <v/>
      </c>
      <c r="L1449" s="15" t="str">
        <f t="shared" si="91"/>
        <v/>
      </c>
      <c r="M1449" s="15" t="str">
        <f t="shared" si="92"/>
        <v/>
      </c>
    </row>
    <row r="1450" spans="2:13">
      <c r="B1450" s="15">
        <v>3044432</v>
      </c>
      <c r="C1450" s="17" t="s">
        <v>2575</v>
      </c>
      <c r="D1450" s="17" t="s">
        <v>341</v>
      </c>
      <c r="E1450" s="58" t="s">
        <v>1724</v>
      </c>
      <c r="F1450" s="15">
        <v>50000</v>
      </c>
      <c r="H1450" s="17" t="s">
        <v>452</v>
      </c>
      <c r="K1450" s="15" t="str">
        <f t="shared" si="90"/>
        <v/>
      </c>
      <c r="L1450" s="15" t="str">
        <f t="shared" si="91"/>
        <v/>
      </c>
      <c r="M1450" s="15" t="str">
        <f t="shared" si="92"/>
        <v/>
      </c>
    </row>
    <row r="1451" spans="2:13">
      <c r="B1451" s="15">
        <v>3044441</v>
      </c>
      <c r="C1451" s="58" t="s">
        <v>2642</v>
      </c>
      <c r="D1451" s="15" t="s">
        <v>31</v>
      </c>
      <c r="E1451" s="58" t="s">
        <v>1702</v>
      </c>
      <c r="H1451" s="17" t="s">
        <v>453</v>
      </c>
      <c r="K1451" s="15" t="str">
        <f t="shared" si="90"/>
        <v/>
      </c>
      <c r="L1451" s="15" t="str">
        <f t="shared" si="91"/>
        <v/>
      </c>
      <c r="M1451" s="15" t="str">
        <f t="shared" si="92"/>
        <v/>
      </c>
    </row>
    <row r="1452" spans="2:13">
      <c r="B1452" s="15">
        <v>3044442</v>
      </c>
      <c r="C1452" s="58" t="s">
        <v>2642</v>
      </c>
      <c r="D1452" s="15">
        <v>6</v>
      </c>
      <c r="E1452" s="58" t="s">
        <v>1703</v>
      </c>
      <c r="F1452" s="15">
        <v>50000</v>
      </c>
      <c r="H1452" s="17" t="s">
        <v>453</v>
      </c>
      <c r="K1452" s="15" t="str">
        <f t="shared" si="90"/>
        <v/>
      </c>
      <c r="L1452" s="15" t="str">
        <f t="shared" si="91"/>
        <v/>
      </c>
      <c r="M1452" s="15" t="str">
        <f t="shared" si="92"/>
        <v/>
      </c>
    </row>
    <row r="1453" spans="2:13">
      <c r="B1453" s="15">
        <v>3044443</v>
      </c>
      <c r="C1453" s="58" t="s">
        <v>2642</v>
      </c>
      <c r="D1453" s="15">
        <v>1</v>
      </c>
      <c r="E1453" s="58" t="s">
        <v>1707</v>
      </c>
      <c r="H1453" s="17" t="s">
        <v>454</v>
      </c>
      <c r="K1453" s="15" t="str">
        <f t="shared" si="90"/>
        <v/>
      </c>
      <c r="L1453" s="15" t="str">
        <f t="shared" si="91"/>
        <v/>
      </c>
      <c r="M1453" s="15" t="str">
        <f t="shared" si="92"/>
        <v/>
      </c>
    </row>
    <row r="1454" spans="2:13">
      <c r="B1454" s="15">
        <v>3044444</v>
      </c>
      <c r="C1454" s="15" t="s">
        <v>2575</v>
      </c>
      <c r="D1454" s="15" t="s">
        <v>312</v>
      </c>
      <c r="E1454" s="58" t="s">
        <v>1709</v>
      </c>
      <c r="F1454" s="15">
        <v>50000</v>
      </c>
      <c r="H1454" s="17" t="s">
        <v>454</v>
      </c>
      <c r="K1454" s="15" t="str">
        <f t="shared" si="90"/>
        <v/>
      </c>
      <c r="L1454" s="15" t="str">
        <f t="shared" si="91"/>
        <v/>
      </c>
      <c r="M1454" s="15" t="str">
        <f t="shared" si="92"/>
        <v/>
      </c>
    </row>
    <row r="1455" spans="2:13">
      <c r="B1455" s="15">
        <v>3044451</v>
      </c>
      <c r="C1455" s="17" t="s">
        <v>2615</v>
      </c>
      <c r="D1455" s="15">
        <v>10</v>
      </c>
      <c r="E1455" s="58" t="s">
        <v>1725</v>
      </c>
      <c r="H1455" s="17" t="s">
        <v>455</v>
      </c>
      <c r="K1455" s="15" t="str">
        <f t="shared" si="90"/>
        <v/>
      </c>
      <c r="L1455" s="15" t="str">
        <f t="shared" si="91"/>
        <v/>
      </c>
      <c r="M1455" s="15" t="str">
        <f t="shared" si="92"/>
        <v/>
      </c>
    </row>
    <row r="1456" spans="2:13">
      <c r="B1456" s="15">
        <v>3044452</v>
      </c>
      <c r="C1456" s="17" t="s">
        <v>2575</v>
      </c>
      <c r="D1456" s="17" t="s">
        <v>312</v>
      </c>
      <c r="E1456" s="58" t="s">
        <v>1726</v>
      </c>
      <c r="F1456" s="15">
        <v>50000</v>
      </c>
      <c r="H1456" s="17" t="s">
        <v>455</v>
      </c>
      <c r="K1456" s="15" t="str">
        <f t="shared" si="90"/>
        <v/>
      </c>
      <c r="L1456" s="15" t="str">
        <f t="shared" si="91"/>
        <v/>
      </c>
      <c r="M1456" s="15" t="str">
        <f t="shared" si="92"/>
        <v/>
      </c>
    </row>
    <row r="1457" spans="2:13">
      <c r="B1457" s="15">
        <v>3051311</v>
      </c>
      <c r="C1457" s="58" t="s">
        <v>2591</v>
      </c>
      <c r="D1457" s="17" t="s">
        <v>337</v>
      </c>
      <c r="E1457" s="58" t="s">
        <v>1757</v>
      </c>
      <c r="H1457" s="17" t="s">
        <v>456</v>
      </c>
      <c r="I1457" s="15" t="s">
        <v>1032</v>
      </c>
      <c r="K1457" s="15" t="str">
        <f t="shared" si="90"/>
        <v/>
      </c>
      <c r="L1457" s="15" t="str">
        <f t="shared" si="91"/>
        <v/>
      </c>
      <c r="M1457" s="15" t="str">
        <f t="shared" si="92"/>
        <v/>
      </c>
    </row>
    <row r="1458" spans="2:13">
      <c r="B1458" s="15">
        <v>3051312</v>
      </c>
      <c r="C1458" s="58" t="s">
        <v>2612</v>
      </c>
      <c r="D1458" s="17" t="s">
        <v>339</v>
      </c>
      <c r="E1458" s="58" t="s">
        <v>1758</v>
      </c>
      <c r="F1458" s="15">
        <v>50000</v>
      </c>
      <c r="H1458" s="17" t="s">
        <v>456</v>
      </c>
      <c r="I1458" s="15" t="s">
        <v>1032</v>
      </c>
      <c r="K1458" s="15" t="str">
        <f t="shared" si="90"/>
        <v/>
      </c>
      <c r="L1458" s="15" t="str">
        <f t="shared" si="91"/>
        <v/>
      </c>
      <c r="M1458" s="15" t="str">
        <f t="shared" si="92"/>
        <v/>
      </c>
    </row>
    <row r="1459" spans="2:13">
      <c r="B1459" s="15">
        <v>3051321</v>
      </c>
      <c r="C1459" s="17" t="s">
        <v>2613</v>
      </c>
      <c r="D1459" s="55" t="s">
        <v>55</v>
      </c>
      <c r="E1459" s="58" t="s">
        <v>1759</v>
      </c>
      <c r="H1459" s="17" t="s">
        <v>457</v>
      </c>
      <c r="I1459" s="15" t="s">
        <v>1034</v>
      </c>
      <c r="K1459" s="15" t="str">
        <f t="shared" si="90"/>
        <v/>
      </c>
      <c r="L1459" s="15" t="str">
        <f t="shared" si="91"/>
        <v/>
      </c>
      <c r="M1459" s="15" t="str">
        <f t="shared" si="92"/>
        <v/>
      </c>
    </row>
    <row r="1460" spans="2:13">
      <c r="B1460" s="15">
        <v>3051322</v>
      </c>
      <c r="C1460" s="17" t="s">
        <v>2575</v>
      </c>
      <c r="D1460" s="17">
        <v>2</v>
      </c>
      <c r="E1460" s="58" t="s">
        <v>1760</v>
      </c>
      <c r="F1460" s="15">
        <v>50000</v>
      </c>
      <c r="H1460" s="17" t="s">
        <v>457</v>
      </c>
      <c r="I1460" s="15" t="s">
        <v>1034</v>
      </c>
      <c r="K1460" s="15" t="str">
        <f t="shared" si="90"/>
        <v/>
      </c>
      <c r="L1460" s="15" t="str">
        <f t="shared" si="91"/>
        <v/>
      </c>
      <c r="M1460" s="15" t="str">
        <f t="shared" si="92"/>
        <v/>
      </c>
    </row>
    <row r="1461" spans="2:13">
      <c r="B1461" s="15">
        <v>3051511</v>
      </c>
      <c r="C1461" s="58" t="s">
        <v>2642</v>
      </c>
      <c r="D1461" s="58" t="s">
        <v>1762</v>
      </c>
      <c r="E1461" s="58" t="s">
        <v>1763</v>
      </c>
      <c r="H1461" s="17" t="s">
        <v>458</v>
      </c>
      <c r="I1461" s="15" t="s">
        <v>1033</v>
      </c>
      <c r="K1461" s="15" t="str">
        <f t="shared" ref="K1461:K1524" si="93">IF(AND(ISBLANK(C1461)=ISBLANK(D1461),ISBLANK(D1461)=ISBLANK(E1461),ISBLANK(E1461)=ISBLANK(C1461)),"",FALSE)</f>
        <v/>
      </c>
      <c r="L1461" s="15" t="str">
        <f t="shared" ref="L1461:L1524" si="94">IF((LEN(C1461)-LEN(SUBSTITUTE(C1461,"|","")))=(LEN(D1461)-LEN(SUBSTITUTE(D1461,"|",""))),"",FALSE)</f>
        <v/>
      </c>
      <c r="M1461" s="15" t="str">
        <f t="shared" ref="M1461:M1524" si="95">IF((LEN(D1461)-LEN(SUBSTITUTE(SUBSTITUTE(D1461,"|",""),"#","")))=(LEN(E1461)-LEN(SUBSTITUTE(E1461,"|",""))),"",FALSE)</f>
        <v/>
      </c>
    </row>
    <row r="1462" spans="2:13">
      <c r="B1462" s="15">
        <v>3051512</v>
      </c>
      <c r="C1462" s="58" t="s">
        <v>2638</v>
      </c>
      <c r="D1462" s="58" t="s">
        <v>1761</v>
      </c>
      <c r="E1462" s="58" t="s">
        <v>1764</v>
      </c>
      <c r="F1462" s="15">
        <v>50000</v>
      </c>
      <c r="H1462" s="17" t="s">
        <v>458</v>
      </c>
      <c r="I1462" s="15" t="s">
        <v>1033</v>
      </c>
      <c r="K1462" s="15" t="str">
        <f t="shared" si="93"/>
        <v/>
      </c>
      <c r="L1462" s="15" t="str">
        <f t="shared" si="94"/>
        <v/>
      </c>
      <c r="M1462" s="15" t="str">
        <f t="shared" si="95"/>
        <v/>
      </c>
    </row>
    <row r="1463" spans="2:13">
      <c r="B1463" s="15">
        <v>3052311</v>
      </c>
      <c r="C1463" s="58" t="s">
        <v>2591</v>
      </c>
      <c r="D1463" s="17" t="s">
        <v>337</v>
      </c>
      <c r="E1463" s="58" t="s">
        <v>1757</v>
      </c>
      <c r="H1463" s="17" t="s">
        <v>459</v>
      </c>
      <c r="K1463" s="15" t="str">
        <f t="shared" si="93"/>
        <v/>
      </c>
      <c r="L1463" s="15" t="str">
        <f t="shared" si="94"/>
        <v/>
      </c>
      <c r="M1463" s="15" t="str">
        <f t="shared" si="95"/>
        <v/>
      </c>
    </row>
    <row r="1464" spans="2:13">
      <c r="B1464" s="15">
        <v>3052312</v>
      </c>
      <c r="C1464" s="58" t="s">
        <v>2612</v>
      </c>
      <c r="D1464" s="17" t="s">
        <v>339</v>
      </c>
      <c r="E1464" s="58" t="s">
        <v>1758</v>
      </c>
      <c r="F1464" s="15">
        <v>50000</v>
      </c>
      <c r="H1464" s="17" t="s">
        <v>459</v>
      </c>
      <c r="K1464" s="15" t="str">
        <f t="shared" si="93"/>
        <v/>
      </c>
      <c r="L1464" s="15" t="str">
        <f t="shared" si="94"/>
        <v/>
      </c>
      <c r="M1464" s="15" t="str">
        <f t="shared" si="95"/>
        <v/>
      </c>
    </row>
    <row r="1465" spans="2:13">
      <c r="B1465" s="15">
        <v>3052321</v>
      </c>
      <c r="C1465" s="17" t="s">
        <v>2613</v>
      </c>
      <c r="D1465" s="55" t="s">
        <v>55</v>
      </c>
      <c r="E1465" s="58" t="s">
        <v>1759</v>
      </c>
      <c r="H1465" s="17" t="s">
        <v>460</v>
      </c>
      <c r="K1465" s="15" t="str">
        <f t="shared" si="93"/>
        <v/>
      </c>
      <c r="L1465" s="15" t="str">
        <f t="shared" si="94"/>
        <v/>
      </c>
      <c r="M1465" s="15" t="str">
        <f t="shared" si="95"/>
        <v/>
      </c>
    </row>
    <row r="1466" spans="2:13">
      <c r="B1466" s="15">
        <v>3052322</v>
      </c>
      <c r="C1466" s="17" t="s">
        <v>2575</v>
      </c>
      <c r="D1466" s="17">
        <v>2</v>
      </c>
      <c r="E1466" s="58" t="s">
        <v>1760</v>
      </c>
      <c r="F1466" s="15">
        <v>50000</v>
      </c>
      <c r="H1466" s="17" t="s">
        <v>460</v>
      </c>
      <c r="K1466" s="15" t="str">
        <f t="shared" si="93"/>
        <v/>
      </c>
      <c r="L1466" s="15" t="str">
        <f t="shared" si="94"/>
        <v/>
      </c>
      <c r="M1466" s="15" t="str">
        <f t="shared" si="95"/>
        <v/>
      </c>
    </row>
    <row r="1467" spans="2:13">
      <c r="B1467" s="15">
        <v>3052511</v>
      </c>
      <c r="C1467" s="58" t="s">
        <v>2642</v>
      </c>
      <c r="D1467" s="58" t="s">
        <v>1762</v>
      </c>
      <c r="E1467" s="58" t="s">
        <v>1763</v>
      </c>
      <c r="H1467" s="17" t="s">
        <v>461</v>
      </c>
      <c r="K1467" s="15" t="str">
        <f t="shared" si="93"/>
        <v/>
      </c>
      <c r="L1467" s="15" t="str">
        <f t="shared" si="94"/>
        <v/>
      </c>
      <c r="M1467" s="15" t="str">
        <f t="shared" si="95"/>
        <v/>
      </c>
    </row>
    <row r="1468" spans="2:13">
      <c r="B1468" s="15">
        <v>3052512</v>
      </c>
      <c r="C1468" s="58" t="s">
        <v>2638</v>
      </c>
      <c r="D1468" s="58" t="s">
        <v>1761</v>
      </c>
      <c r="E1468" s="58" t="s">
        <v>1764</v>
      </c>
      <c r="F1468" s="15">
        <v>50000</v>
      </c>
      <c r="H1468" s="17" t="s">
        <v>461</v>
      </c>
      <c r="K1468" s="15" t="str">
        <f t="shared" si="93"/>
        <v/>
      </c>
      <c r="L1468" s="15" t="str">
        <f t="shared" si="94"/>
        <v/>
      </c>
      <c r="M1468" s="15" t="str">
        <f t="shared" si="95"/>
        <v/>
      </c>
    </row>
    <row r="1469" spans="2:13">
      <c r="B1469" s="15">
        <v>3053311</v>
      </c>
      <c r="C1469" s="58" t="s">
        <v>2591</v>
      </c>
      <c r="D1469" s="17" t="s">
        <v>337</v>
      </c>
      <c r="E1469" s="58" t="s">
        <v>1757</v>
      </c>
      <c r="H1469" s="17" t="s">
        <v>462</v>
      </c>
      <c r="K1469" s="15" t="str">
        <f t="shared" si="93"/>
        <v/>
      </c>
      <c r="L1469" s="15" t="str">
        <f t="shared" si="94"/>
        <v/>
      </c>
      <c r="M1469" s="15" t="str">
        <f t="shared" si="95"/>
        <v/>
      </c>
    </row>
    <row r="1470" spans="2:13">
      <c r="B1470" s="15">
        <v>3053312</v>
      </c>
      <c r="C1470" s="58" t="s">
        <v>2612</v>
      </c>
      <c r="D1470" s="17" t="s">
        <v>339</v>
      </c>
      <c r="E1470" s="58" t="s">
        <v>1758</v>
      </c>
      <c r="F1470" s="15">
        <v>50000</v>
      </c>
      <c r="H1470" s="17" t="s">
        <v>462</v>
      </c>
      <c r="K1470" s="15" t="str">
        <f t="shared" si="93"/>
        <v/>
      </c>
      <c r="L1470" s="15" t="str">
        <f t="shared" si="94"/>
        <v/>
      </c>
      <c r="M1470" s="15" t="str">
        <f t="shared" si="95"/>
        <v/>
      </c>
    </row>
    <row r="1471" spans="2:13">
      <c r="B1471" s="15">
        <v>3053321</v>
      </c>
      <c r="C1471" s="17" t="s">
        <v>2613</v>
      </c>
      <c r="D1471" s="55" t="s">
        <v>55</v>
      </c>
      <c r="E1471" s="58" t="s">
        <v>1759</v>
      </c>
      <c r="H1471" s="17" t="s">
        <v>463</v>
      </c>
      <c r="K1471" s="15" t="str">
        <f t="shared" si="93"/>
        <v/>
      </c>
      <c r="L1471" s="15" t="str">
        <f t="shared" si="94"/>
        <v/>
      </c>
      <c r="M1471" s="15" t="str">
        <f t="shared" si="95"/>
        <v/>
      </c>
    </row>
    <row r="1472" spans="2:13">
      <c r="B1472" s="15">
        <v>3053322</v>
      </c>
      <c r="C1472" s="17" t="s">
        <v>2575</v>
      </c>
      <c r="D1472" s="17">
        <v>2</v>
      </c>
      <c r="E1472" s="58" t="s">
        <v>1760</v>
      </c>
      <c r="F1472" s="15">
        <v>50000</v>
      </c>
      <c r="H1472" s="17" t="s">
        <v>463</v>
      </c>
      <c r="K1472" s="15" t="str">
        <f t="shared" si="93"/>
        <v/>
      </c>
      <c r="L1472" s="15" t="str">
        <f t="shared" si="94"/>
        <v/>
      </c>
      <c r="M1472" s="15" t="str">
        <f t="shared" si="95"/>
        <v/>
      </c>
    </row>
    <row r="1473" spans="2:13">
      <c r="B1473" s="15">
        <v>3053511</v>
      </c>
      <c r="C1473" s="58" t="s">
        <v>2642</v>
      </c>
      <c r="D1473" s="58" t="s">
        <v>1762</v>
      </c>
      <c r="E1473" s="58" t="s">
        <v>1763</v>
      </c>
      <c r="H1473" s="17" t="s">
        <v>464</v>
      </c>
      <c r="K1473" s="15" t="str">
        <f t="shared" si="93"/>
        <v/>
      </c>
      <c r="L1473" s="15" t="str">
        <f t="shared" si="94"/>
        <v/>
      </c>
      <c r="M1473" s="15" t="str">
        <f t="shared" si="95"/>
        <v/>
      </c>
    </row>
    <row r="1474" spans="2:13">
      <c r="B1474" s="15">
        <v>3053512</v>
      </c>
      <c r="C1474" s="58" t="s">
        <v>2638</v>
      </c>
      <c r="D1474" s="58" t="s">
        <v>1761</v>
      </c>
      <c r="E1474" s="58" t="s">
        <v>1764</v>
      </c>
      <c r="F1474" s="15">
        <v>50000</v>
      </c>
      <c r="H1474" s="17" t="s">
        <v>464</v>
      </c>
      <c r="K1474" s="15" t="str">
        <f t="shared" si="93"/>
        <v/>
      </c>
      <c r="L1474" s="15" t="str">
        <f t="shared" si="94"/>
        <v/>
      </c>
      <c r="M1474" s="15" t="str">
        <f t="shared" si="95"/>
        <v/>
      </c>
    </row>
    <row r="1475" spans="2:13">
      <c r="B1475" s="15">
        <v>3054311</v>
      </c>
      <c r="C1475" s="58" t="s">
        <v>2591</v>
      </c>
      <c r="D1475" s="17" t="s">
        <v>337</v>
      </c>
      <c r="E1475" s="58" t="s">
        <v>1757</v>
      </c>
      <c r="H1475" s="17" t="s">
        <v>465</v>
      </c>
      <c r="K1475" s="15" t="str">
        <f t="shared" si="93"/>
        <v/>
      </c>
      <c r="L1475" s="15" t="str">
        <f t="shared" si="94"/>
        <v/>
      </c>
      <c r="M1475" s="15" t="str">
        <f t="shared" si="95"/>
        <v/>
      </c>
    </row>
    <row r="1476" spans="2:13">
      <c r="B1476" s="15">
        <v>3054312</v>
      </c>
      <c r="C1476" s="58" t="s">
        <v>2612</v>
      </c>
      <c r="D1476" s="17" t="s">
        <v>339</v>
      </c>
      <c r="E1476" s="58" t="s">
        <v>1758</v>
      </c>
      <c r="F1476" s="15">
        <v>50000</v>
      </c>
      <c r="H1476" s="17" t="s">
        <v>465</v>
      </c>
      <c r="K1476" s="15" t="str">
        <f t="shared" si="93"/>
        <v/>
      </c>
      <c r="L1476" s="15" t="str">
        <f t="shared" si="94"/>
        <v/>
      </c>
      <c r="M1476" s="15" t="str">
        <f t="shared" si="95"/>
        <v/>
      </c>
    </row>
    <row r="1477" spans="2:13">
      <c r="B1477" s="15">
        <v>3054321</v>
      </c>
      <c r="C1477" s="17" t="s">
        <v>2613</v>
      </c>
      <c r="D1477" s="55" t="s">
        <v>55</v>
      </c>
      <c r="E1477" s="58" t="s">
        <v>1759</v>
      </c>
      <c r="H1477" s="17" t="s">
        <v>466</v>
      </c>
      <c r="K1477" s="15" t="str">
        <f t="shared" si="93"/>
        <v/>
      </c>
      <c r="L1477" s="15" t="str">
        <f t="shared" si="94"/>
        <v/>
      </c>
      <c r="M1477" s="15" t="str">
        <f t="shared" si="95"/>
        <v/>
      </c>
    </row>
    <row r="1478" spans="2:13">
      <c r="B1478" s="15">
        <v>3054322</v>
      </c>
      <c r="C1478" s="17" t="s">
        <v>2575</v>
      </c>
      <c r="D1478" s="17">
        <v>2</v>
      </c>
      <c r="E1478" s="58" t="s">
        <v>1760</v>
      </c>
      <c r="F1478" s="15">
        <v>50000</v>
      </c>
      <c r="H1478" s="17" t="s">
        <v>466</v>
      </c>
      <c r="K1478" s="15" t="str">
        <f t="shared" si="93"/>
        <v/>
      </c>
      <c r="L1478" s="15" t="str">
        <f t="shared" si="94"/>
        <v/>
      </c>
      <c r="M1478" s="15" t="str">
        <f t="shared" si="95"/>
        <v/>
      </c>
    </row>
    <row r="1479" spans="2:13">
      <c r="B1479" s="15">
        <v>3054511</v>
      </c>
      <c r="C1479" s="58" t="s">
        <v>2642</v>
      </c>
      <c r="D1479" s="58" t="s">
        <v>1762</v>
      </c>
      <c r="E1479" s="58" t="s">
        <v>1763</v>
      </c>
      <c r="H1479" s="17" t="s">
        <v>467</v>
      </c>
      <c r="K1479" s="15" t="str">
        <f t="shared" si="93"/>
        <v/>
      </c>
      <c r="L1479" s="15" t="str">
        <f t="shared" si="94"/>
        <v/>
      </c>
      <c r="M1479" s="15" t="str">
        <f t="shared" si="95"/>
        <v/>
      </c>
    </row>
    <row r="1480" spans="2:13">
      <c r="B1480" s="15">
        <v>3054512</v>
      </c>
      <c r="C1480" s="58" t="s">
        <v>2638</v>
      </c>
      <c r="D1480" s="58" t="s">
        <v>1761</v>
      </c>
      <c r="E1480" s="58" t="s">
        <v>1764</v>
      </c>
      <c r="F1480" s="15">
        <v>50000</v>
      </c>
      <c r="H1480" s="17" t="s">
        <v>467</v>
      </c>
      <c r="K1480" s="15" t="str">
        <f t="shared" si="93"/>
        <v/>
      </c>
      <c r="L1480" s="15" t="str">
        <f t="shared" si="94"/>
        <v/>
      </c>
      <c r="M1480" s="15" t="str">
        <f t="shared" si="95"/>
        <v/>
      </c>
    </row>
    <row r="1481" spans="2:13">
      <c r="B1481" s="15">
        <v>4100000</v>
      </c>
      <c r="C1481" s="17" t="s">
        <v>2575</v>
      </c>
      <c r="D1481" s="17" t="s">
        <v>186</v>
      </c>
      <c r="E1481" s="58" t="s">
        <v>1656</v>
      </c>
      <c r="H1481" s="17" t="s">
        <v>468</v>
      </c>
      <c r="K1481" s="15" t="str">
        <f t="shared" si="93"/>
        <v/>
      </c>
      <c r="L1481" s="15" t="str">
        <f t="shared" si="94"/>
        <v/>
      </c>
      <c r="M1481" s="15" t="str">
        <f t="shared" si="95"/>
        <v/>
      </c>
    </row>
    <row r="1482" spans="2:13">
      <c r="B1482" s="15">
        <v>4100001</v>
      </c>
      <c r="C1482" s="15" t="s">
        <v>2615</v>
      </c>
      <c r="D1482" s="58" t="s">
        <v>1467</v>
      </c>
      <c r="E1482" s="58" t="s">
        <v>1657</v>
      </c>
      <c r="H1482" s="58" t="s">
        <v>1468</v>
      </c>
      <c r="K1482" s="15" t="str">
        <f t="shared" si="93"/>
        <v/>
      </c>
      <c r="L1482" s="15" t="str">
        <f t="shared" si="94"/>
        <v/>
      </c>
      <c r="M1482" s="15" t="str">
        <f t="shared" si="95"/>
        <v/>
      </c>
    </row>
    <row r="1483" spans="2:13">
      <c r="B1483" s="15">
        <v>4100002</v>
      </c>
      <c r="C1483" s="15" t="s">
        <v>2615</v>
      </c>
      <c r="D1483" s="58">
        <v>6</v>
      </c>
      <c r="E1483" s="58" t="s">
        <v>1658</v>
      </c>
      <c r="H1483" s="58" t="s">
        <v>1655</v>
      </c>
      <c r="K1483" s="15" t="str">
        <f t="shared" si="93"/>
        <v/>
      </c>
      <c r="L1483" s="15" t="str">
        <f t="shared" si="94"/>
        <v/>
      </c>
      <c r="M1483" s="15" t="str">
        <f t="shared" si="95"/>
        <v/>
      </c>
    </row>
    <row r="1484" spans="2:13">
      <c r="B1484" s="56">
        <v>4100011</v>
      </c>
      <c r="C1484" s="56" t="s">
        <v>2575</v>
      </c>
      <c r="D1484" s="56" t="s">
        <v>186</v>
      </c>
      <c r="E1484" s="56" t="s">
        <v>1659</v>
      </c>
      <c r="F1484" s="56">
        <v>0</v>
      </c>
      <c r="G1484" s="56"/>
      <c r="H1484" s="56" t="s">
        <v>469</v>
      </c>
      <c r="I1484" s="56">
        <v>8</v>
      </c>
      <c r="K1484" s="15" t="str">
        <f t="shared" si="93"/>
        <v/>
      </c>
      <c r="L1484" s="15" t="str">
        <f t="shared" si="94"/>
        <v/>
      </c>
      <c r="M1484" s="15" t="str">
        <f t="shared" si="95"/>
        <v/>
      </c>
    </row>
    <row r="1485" spans="2:13">
      <c r="B1485" s="56">
        <v>4100012</v>
      </c>
      <c r="C1485" s="56"/>
      <c r="D1485" s="56"/>
      <c r="E1485" s="56"/>
      <c r="F1485" s="56"/>
      <c r="G1485" s="56"/>
      <c r="H1485" s="56" t="s">
        <v>470</v>
      </c>
      <c r="I1485" s="56">
        <v>8</v>
      </c>
      <c r="K1485" s="15" t="str">
        <f t="shared" si="93"/>
        <v/>
      </c>
      <c r="L1485" s="15" t="str">
        <f t="shared" si="94"/>
        <v/>
      </c>
      <c r="M1485" s="15" t="str">
        <f t="shared" si="95"/>
        <v/>
      </c>
    </row>
    <row r="1486" spans="2:13">
      <c r="B1486" s="56">
        <v>4100021</v>
      </c>
      <c r="C1486" s="56" t="s">
        <v>2615</v>
      </c>
      <c r="D1486" s="56">
        <v>81</v>
      </c>
      <c r="E1486" s="56" t="s">
        <v>1660</v>
      </c>
      <c r="F1486" s="56">
        <v>0</v>
      </c>
      <c r="G1486" s="56"/>
      <c r="H1486" s="56" t="s">
        <v>471</v>
      </c>
      <c r="I1486" s="56">
        <v>8</v>
      </c>
      <c r="K1486" s="15" t="str">
        <f t="shared" si="93"/>
        <v/>
      </c>
      <c r="L1486" s="15" t="str">
        <f t="shared" si="94"/>
        <v/>
      </c>
      <c r="M1486" s="15" t="str">
        <f t="shared" si="95"/>
        <v/>
      </c>
    </row>
    <row r="1487" spans="2:13">
      <c r="B1487" s="56">
        <v>4100022</v>
      </c>
      <c r="C1487" s="56" t="s">
        <v>2639</v>
      </c>
      <c r="D1487" s="56" t="s">
        <v>1661</v>
      </c>
      <c r="E1487" s="56" t="s">
        <v>1662</v>
      </c>
      <c r="F1487" s="56">
        <v>45000</v>
      </c>
      <c r="G1487" s="56"/>
      <c r="H1487" s="56" t="s">
        <v>472</v>
      </c>
      <c r="I1487" s="56">
        <v>8</v>
      </c>
      <c r="K1487" s="15" t="str">
        <f t="shared" si="93"/>
        <v/>
      </c>
      <c r="L1487" s="15" t="str">
        <f t="shared" si="94"/>
        <v/>
      </c>
      <c r="M1487" s="15" t="str">
        <f t="shared" si="95"/>
        <v/>
      </c>
    </row>
    <row r="1488" spans="2:13">
      <c r="B1488" s="56">
        <v>4100031</v>
      </c>
      <c r="C1488" s="56" t="s">
        <v>2575</v>
      </c>
      <c r="D1488" s="56" t="s">
        <v>186</v>
      </c>
      <c r="E1488" s="56" t="s">
        <v>1663</v>
      </c>
      <c r="F1488" s="56">
        <v>0</v>
      </c>
      <c r="G1488" s="56"/>
      <c r="H1488" s="56" t="s">
        <v>473</v>
      </c>
      <c r="I1488" s="56">
        <v>8</v>
      </c>
      <c r="K1488" s="15" t="str">
        <f t="shared" si="93"/>
        <v/>
      </c>
      <c r="L1488" s="15" t="str">
        <f t="shared" si="94"/>
        <v/>
      </c>
      <c r="M1488" s="15" t="str">
        <f t="shared" si="95"/>
        <v/>
      </c>
    </row>
    <row r="1489" spans="2:13">
      <c r="B1489" s="56">
        <v>4100032</v>
      </c>
      <c r="C1489" s="56"/>
      <c r="D1489" s="56"/>
      <c r="E1489" s="56"/>
      <c r="F1489" s="56"/>
      <c r="G1489" s="56"/>
      <c r="H1489" s="56" t="s">
        <v>474</v>
      </c>
      <c r="I1489" s="56">
        <v>8</v>
      </c>
      <c r="K1489" s="15" t="str">
        <f t="shared" si="93"/>
        <v/>
      </c>
      <c r="L1489" s="15" t="str">
        <f t="shared" si="94"/>
        <v/>
      </c>
      <c r="M1489" s="15" t="str">
        <f t="shared" si="95"/>
        <v/>
      </c>
    </row>
    <row r="1490" spans="2:13">
      <c r="B1490" s="56">
        <v>4100041</v>
      </c>
      <c r="C1490" s="56" t="s">
        <v>2619</v>
      </c>
      <c r="D1490" s="56" t="s">
        <v>1664</v>
      </c>
      <c r="E1490" s="89" t="s">
        <v>1697</v>
      </c>
      <c r="F1490" s="56">
        <v>0</v>
      </c>
      <c r="G1490" s="56"/>
      <c r="H1490" s="56" t="s">
        <v>475</v>
      </c>
      <c r="I1490" s="56">
        <v>8</v>
      </c>
      <c r="K1490" s="15" t="str">
        <f t="shared" si="93"/>
        <v/>
      </c>
      <c r="L1490" s="15" t="str">
        <f t="shared" si="94"/>
        <v/>
      </c>
      <c r="M1490" s="15" t="str">
        <f t="shared" si="95"/>
        <v/>
      </c>
    </row>
    <row r="1491" spans="2:13">
      <c r="B1491" s="56">
        <v>4100042</v>
      </c>
      <c r="C1491" s="56" t="s">
        <v>2594</v>
      </c>
      <c r="D1491" s="56" t="s">
        <v>1665</v>
      </c>
      <c r="E1491" s="89" t="s">
        <v>1696</v>
      </c>
      <c r="F1491" s="56">
        <v>45000</v>
      </c>
      <c r="G1491" s="56"/>
      <c r="H1491" s="56" t="s">
        <v>476</v>
      </c>
      <c r="I1491" s="56">
        <v>8</v>
      </c>
      <c r="K1491" s="15" t="str">
        <f t="shared" si="93"/>
        <v/>
      </c>
      <c r="L1491" s="15" t="str">
        <f t="shared" si="94"/>
        <v/>
      </c>
      <c r="M1491" s="15" t="str">
        <f t="shared" si="95"/>
        <v/>
      </c>
    </row>
    <row r="1492" spans="2:13">
      <c r="B1492" s="56">
        <v>4100051</v>
      </c>
      <c r="C1492" s="56" t="s">
        <v>2615</v>
      </c>
      <c r="D1492" s="56" t="s">
        <v>1666</v>
      </c>
      <c r="E1492" s="57" t="s">
        <v>1667</v>
      </c>
      <c r="F1492" s="56">
        <v>0</v>
      </c>
      <c r="G1492" s="56"/>
      <c r="H1492" s="56" t="s">
        <v>477</v>
      </c>
      <c r="I1492" s="56">
        <v>8</v>
      </c>
      <c r="K1492" s="15" t="str">
        <f t="shared" si="93"/>
        <v/>
      </c>
      <c r="L1492" s="15" t="str">
        <f t="shared" si="94"/>
        <v/>
      </c>
      <c r="M1492" s="15" t="str">
        <f t="shared" si="95"/>
        <v/>
      </c>
    </row>
    <row r="1493" spans="2:13">
      <c r="B1493" s="56">
        <v>4100052</v>
      </c>
      <c r="C1493" s="56" t="s">
        <v>2615</v>
      </c>
      <c r="D1493" s="56" t="s">
        <v>1668</v>
      </c>
      <c r="E1493" s="57" t="s">
        <v>1669</v>
      </c>
      <c r="F1493" s="56">
        <v>45000</v>
      </c>
      <c r="G1493" s="56"/>
      <c r="H1493" s="56" t="s">
        <v>478</v>
      </c>
      <c r="I1493" s="56">
        <v>8</v>
      </c>
      <c r="K1493" s="15" t="str">
        <f t="shared" si="93"/>
        <v/>
      </c>
      <c r="L1493" s="15" t="str">
        <f t="shared" si="94"/>
        <v/>
      </c>
      <c r="M1493" s="15" t="str">
        <f t="shared" si="95"/>
        <v/>
      </c>
    </row>
    <row r="1494" spans="2:13">
      <c r="B1494" s="56">
        <v>4100061</v>
      </c>
      <c r="C1494" s="56" t="s">
        <v>2615</v>
      </c>
      <c r="D1494" s="56" t="s">
        <v>1670</v>
      </c>
      <c r="E1494" s="56" t="s">
        <v>1671</v>
      </c>
      <c r="F1494" s="56">
        <v>0</v>
      </c>
      <c r="G1494" s="56"/>
      <c r="H1494" s="56" t="s">
        <v>479</v>
      </c>
      <c r="I1494" s="56">
        <v>8</v>
      </c>
      <c r="K1494" s="15" t="str">
        <f t="shared" si="93"/>
        <v/>
      </c>
      <c r="L1494" s="15" t="str">
        <f t="shared" si="94"/>
        <v/>
      </c>
      <c r="M1494" s="15" t="str">
        <f t="shared" si="95"/>
        <v/>
      </c>
    </row>
    <row r="1495" spans="2:13">
      <c r="B1495" s="56">
        <v>4100062</v>
      </c>
      <c r="C1495" s="56" t="s">
        <v>2585</v>
      </c>
      <c r="D1495" s="56" t="s">
        <v>1672</v>
      </c>
      <c r="E1495" s="56" t="s">
        <v>1673</v>
      </c>
      <c r="F1495" s="56">
        <v>45000</v>
      </c>
      <c r="G1495" s="56"/>
      <c r="H1495" s="56" t="s">
        <v>480</v>
      </c>
      <c r="I1495" s="56">
        <v>8</v>
      </c>
      <c r="K1495" s="15" t="str">
        <f t="shared" si="93"/>
        <v/>
      </c>
      <c r="L1495" s="15" t="str">
        <f t="shared" si="94"/>
        <v/>
      </c>
      <c r="M1495" s="15" t="str">
        <f t="shared" si="95"/>
        <v/>
      </c>
    </row>
    <row r="1496" spans="2:13">
      <c r="B1496" s="56">
        <v>4100071</v>
      </c>
      <c r="C1496" s="56" t="s">
        <v>2618</v>
      </c>
      <c r="D1496" s="56" t="s">
        <v>1674</v>
      </c>
      <c r="E1496" s="56" t="s">
        <v>1675</v>
      </c>
      <c r="F1496" s="56">
        <v>0</v>
      </c>
      <c r="G1496" s="56"/>
      <c r="H1496" s="56" t="s">
        <v>481</v>
      </c>
      <c r="I1496" s="56">
        <v>8</v>
      </c>
      <c r="K1496" s="15" t="str">
        <f t="shared" si="93"/>
        <v/>
      </c>
      <c r="L1496" s="15" t="str">
        <f t="shared" si="94"/>
        <v/>
      </c>
      <c r="M1496" s="15" t="str">
        <f t="shared" si="95"/>
        <v/>
      </c>
    </row>
    <row r="1497" spans="2:13">
      <c r="B1497" s="56">
        <v>4100072</v>
      </c>
      <c r="C1497" s="56"/>
      <c r="D1497" s="56"/>
      <c r="E1497" s="56"/>
      <c r="F1497" s="56"/>
      <c r="G1497" s="56"/>
      <c r="H1497" s="56" t="s">
        <v>482</v>
      </c>
      <c r="I1497" s="56">
        <v>8</v>
      </c>
      <c r="K1497" s="15" t="str">
        <f t="shared" si="93"/>
        <v/>
      </c>
      <c r="L1497" s="15" t="str">
        <f t="shared" si="94"/>
        <v/>
      </c>
      <c r="M1497" s="15" t="str">
        <f t="shared" si="95"/>
        <v/>
      </c>
    </row>
    <row r="1498" spans="2:13">
      <c r="B1498" s="56">
        <v>4100081</v>
      </c>
      <c r="C1498" s="56" t="s">
        <v>2618</v>
      </c>
      <c r="D1498" s="56" t="s">
        <v>1676</v>
      </c>
      <c r="E1498" s="56" t="s">
        <v>1677</v>
      </c>
      <c r="F1498" s="56">
        <v>0</v>
      </c>
      <c r="G1498" s="56"/>
      <c r="H1498" s="56" t="s">
        <v>483</v>
      </c>
      <c r="I1498" s="56">
        <v>8</v>
      </c>
      <c r="K1498" s="15" t="str">
        <f t="shared" si="93"/>
        <v/>
      </c>
      <c r="L1498" s="15" t="str">
        <f t="shared" si="94"/>
        <v/>
      </c>
      <c r="M1498" s="15" t="str">
        <f t="shared" si="95"/>
        <v/>
      </c>
    </row>
    <row r="1499" spans="2:13">
      <c r="B1499" s="56">
        <v>4100082</v>
      </c>
      <c r="C1499" s="56" t="s">
        <v>2609</v>
      </c>
      <c r="D1499" s="56" t="s">
        <v>1678</v>
      </c>
      <c r="E1499" s="56" t="s">
        <v>1679</v>
      </c>
      <c r="F1499" s="56">
        <v>45000</v>
      </c>
      <c r="G1499" s="56"/>
      <c r="H1499" s="56" t="s">
        <v>484</v>
      </c>
      <c r="I1499" s="56">
        <v>8</v>
      </c>
      <c r="K1499" s="15" t="str">
        <f t="shared" si="93"/>
        <v/>
      </c>
      <c r="L1499" s="15" t="str">
        <f t="shared" si="94"/>
        <v/>
      </c>
      <c r="M1499" s="15" t="str">
        <f t="shared" si="95"/>
        <v/>
      </c>
    </row>
    <row r="1500" spans="2:13">
      <c r="B1500" s="56">
        <v>4100091</v>
      </c>
      <c r="C1500" s="56" t="s">
        <v>2615</v>
      </c>
      <c r="D1500" s="56">
        <v>65</v>
      </c>
      <c r="E1500" s="56" t="s">
        <v>1680</v>
      </c>
      <c r="F1500" s="56">
        <v>0</v>
      </c>
      <c r="G1500" s="56"/>
      <c r="H1500" s="56" t="s">
        <v>485</v>
      </c>
      <c r="I1500" s="56">
        <v>8</v>
      </c>
      <c r="K1500" s="15" t="str">
        <f t="shared" si="93"/>
        <v/>
      </c>
      <c r="L1500" s="15" t="str">
        <f t="shared" si="94"/>
        <v/>
      </c>
      <c r="M1500" s="15" t="str">
        <f t="shared" si="95"/>
        <v/>
      </c>
    </row>
    <row r="1501" spans="2:13">
      <c r="B1501" s="56">
        <v>4100092</v>
      </c>
      <c r="C1501" s="56" t="s">
        <v>2575</v>
      </c>
      <c r="D1501" s="56">
        <v>66</v>
      </c>
      <c r="E1501" s="56" t="s">
        <v>1681</v>
      </c>
      <c r="F1501" s="56">
        <v>45000</v>
      </c>
      <c r="G1501" s="56"/>
      <c r="H1501" s="56" t="s">
        <v>486</v>
      </c>
      <c r="I1501" s="56">
        <v>8</v>
      </c>
      <c r="K1501" s="15" t="str">
        <f t="shared" si="93"/>
        <v/>
      </c>
      <c r="L1501" s="15" t="str">
        <f t="shared" si="94"/>
        <v/>
      </c>
      <c r="M1501" s="15" t="str">
        <f t="shared" si="95"/>
        <v/>
      </c>
    </row>
    <row r="1502" spans="2:13">
      <c r="B1502" s="56">
        <v>4100101</v>
      </c>
      <c r="C1502" s="56" t="s">
        <v>2615</v>
      </c>
      <c r="D1502" s="56">
        <v>71</v>
      </c>
      <c r="E1502" s="56" t="s">
        <v>1682</v>
      </c>
      <c r="F1502" s="56">
        <v>0</v>
      </c>
      <c r="G1502" s="56"/>
      <c r="H1502" s="56" t="s">
        <v>487</v>
      </c>
      <c r="I1502" s="56">
        <v>8</v>
      </c>
      <c r="K1502" s="15" t="str">
        <f t="shared" si="93"/>
        <v/>
      </c>
      <c r="L1502" s="15" t="str">
        <f t="shared" si="94"/>
        <v/>
      </c>
      <c r="M1502" s="15" t="str">
        <f t="shared" si="95"/>
        <v/>
      </c>
    </row>
    <row r="1503" spans="2:13">
      <c r="B1503" s="56">
        <v>4100102</v>
      </c>
      <c r="C1503" s="56" t="s">
        <v>2615</v>
      </c>
      <c r="D1503" s="56">
        <v>71</v>
      </c>
      <c r="E1503" s="56" t="s">
        <v>1683</v>
      </c>
      <c r="F1503" s="56">
        <v>45000</v>
      </c>
      <c r="G1503" s="56"/>
      <c r="H1503" s="56" t="s">
        <v>488</v>
      </c>
      <c r="I1503" s="56">
        <v>8</v>
      </c>
      <c r="K1503" s="15" t="str">
        <f t="shared" si="93"/>
        <v/>
      </c>
      <c r="L1503" s="15" t="str">
        <f t="shared" si="94"/>
        <v/>
      </c>
      <c r="M1503" s="15" t="str">
        <f t="shared" si="95"/>
        <v/>
      </c>
    </row>
    <row r="1504" spans="2:13">
      <c r="B1504" s="56">
        <v>4100111</v>
      </c>
      <c r="C1504" s="56" t="s">
        <v>2640</v>
      </c>
      <c r="D1504" s="56">
        <v>90</v>
      </c>
      <c r="E1504" s="56" t="s">
        <v>1684</v>
      </c>
      <c r="F1504" s="56">
        <v>0</v>
      </c>
      <c r="G1504" s="56"/>
      <c r="H1504" s="56" t="s">
        <v>489</v>
      </c>
      <c r="I1504" s="56">
        <v>8</v>
      </c>
      <c r="K1504" s="15" t="str">
        <f t="shared" si="93"/>
        <v/>
      </c>
      <c r="L1504" s="15" t="str">
        <f t="shared" si="94"/>
        <v/>
      </c>
      <c r="M1504" s="15" t="str">
        <f t="shared" si="95"/>
        <v/>
      </c>
    </row>
    <row r="1505" spans="2:13">
      <c r="B1505" s="56">
        <v>4100112</v>
      </c>
      <c r="C1505" s="56"/>
      <c r="D1505" s="56"/>
      <c r="E1505" s="56"/>
      <c r="F1505" s="56"/>
      <c r="G1505" s="56"/>
      <c r="H1505" s="56" t="s">
        <v>490</v>
      </c>
      <c r="I1505" s="56">
        <v>8</v>
      </c>
      <c r="K1505" s="15" t="str">
        <f t="shared" si="93"/>
        <v/>
      </c>
      <c r="L1505" s="15" t="str">
        <f t="shared" si="94"/>
        <v/>
      </c>
      <c r="M1505" s="15" t="str">
        <f t="shared" si="95"/>
        <v/>
      </c>
    </row>
    <row r="1506" spans="2:13">
      <c r="B1506" s="56">
        <v>4100121</v>
      </c>
      <c r="C1506" s="56" t="s">
        <v>2642</v>
      </c>
      <c r="D1506" s="56">
        <v>18</v>
      </c>
      <c r="E1506" s="56" t="s">
        <v>1685</v>
      </c>
      <c r="F1506" s="56">
        <v>0</v>
      </c>
      <c r="G1506" s="56"/>
      <c r="H1506" s="56" t="s">
        <v>491</v>
      </c>
      <c r="I1506" s="56">
        <v>8</v>
      </c>
      <c r="K1506" s="15" t="str">
        <f t="shared" si="93"/>
        <v/>
      </c>
      <c r="L1506" s="15" t="str">
        <f t="shared" si="94"/>
        <v/>
      </c>
      <c r="M1506" s="15" t="str">
        <f t="shared" si="95"/>
        <v/>
      </c>
    </row>
    <row r="1507" spans="2:13">
      <c r="B1507" s="56">
        <v>4100122</v>
      </c>
      <c r="C1507" s="56" t="s">
        <v>2615</v>
      </c>
      <c r="D1507" s="56">
        <v>50</v>
      </c>
      <c r="E1507" s="56" t="s">
        <v>1686</v>
      </c>
      <c r="F1507" s="56">
        <v>45000</v>
      </c>
      <c r="G1507" s="56"/>
      <c r="H1507" s="56" t="s">
        <v>492</v>
      </c>
      <c r="I1507" s="56">
        <v>8</v>
      </c>
      <c r="K1507" s="15" t="str">
        <f t="shared" si="93"/>
        <v/>
      </c>
      <c r="L1507" s="15" t="str">
        <f t="shared" si="94"/>
        <v/>
      </c>
      <c r="M1507" s="15" t="str">
        <f t="shared" si="95"/>
        <v/>
      </c>
    </row>
    <row r="1508" spans="2:13">
      <c r="B1508" s="56">
        <v>4100131</v>
      </c>
      <c r="C1508" s="56" t="s">
        <v>2615</v>
      </c>
      <c r="D1508" s="88">
        <v>1</v>
      </c>
      <c r="E1508" s="56" t="s">
        <v>1539</v>
      </c>
      <c r="F1508" s="56">
        <v>0</v>
      </c>
      <c r="G1508" s="56"/>
      <c r="H1508" s="56" t="s">
        <v>493</v>
      </c>
      <c r="I1508" s="56">
        <v>8</v>
      </c>
      <c r="K1508" s="15" t="str">
        <f t="shared" si="93"/>
        <v/>
      </c>
      <c r="L1508" s="15" t="str">
        <f t="shared" si="94"/>
        <v/>
      </c>
      <c r="M1508" s="15" t="str">
        <f t="shared" si="95"/>
        <v/>
      </c>
    </row>
    <row r="1509" spans="2:13">
      <c r="B1509" s="56">
        <v>4100132</v>
      </c>
      <c r="C1509" s="56"/>
      <c r="D1509" s="56"/>
      <c r="E1509" s="56"/>
      <c r="F1509" s="56"/>
      <c r="G1509" s="56"/>
      <c r="H1509" s="56" t="s">
        <v>494</v>
      </c>
      <c r="I1509" s="56">
        <v>8</v>
      </c>
      <c r="K1509" s="15" t="str">
        <f t="shared" si="93"/>
        <v/>
      </c>
      <c r="L1509" s="15" t="str">
        <f t="shared" si="94"/>
        <v/>
      </c>
      <c r="M1509" s="15" t="str">
        <f t="shared" si="95"/>
        <v/>
      </c>
    </row>
    <row r="1510" spans="2:13">
      <c r="B1510" s="56">
        <v>4100141</v>
      </c>
      <c r="C1510" s="56" t="s">
        <v>2618</v>
      </c>
      <c r="D1510" s="56" t="s">
        <v>1540</v>
      </c>
      <c r="E1510" s="56" t="s">
        <v>1687</v>
      </c>
      <c r="F1510" s="56">
        <v>0</v>
      </c>
      <c r="G1510" s="56"/>
      <c r="H1510" s="56" t="s">
        <v>495</v>
      </c>
      <c r="I1510" s="56">
        <v>8</v>
      </c>
      <c r="K1510" s="15" t="str">
        <f t="shared" si="93"/>
        <v/>
      </c>
      <c r="L1510" s="15" t="str">
        <f t="shared" si="94"/>
        <v/>
      </c>
      <c r="M1510" s="15" t="str">
        <f t="shared" si="95"/>
        <v/>
      </c>
    </row>
    <row r="1511" spans="2:13">
      <c r="B1511" s="56">
        <v>4100142</v>
      </c>
      <c r="C1511" s="56" t="s">
        <v>2575</v>
      </c>
      <c r="D1511" s="56">
        <v>64</v>
      </c>
      <c r="E1511" s="56" t="s">
        <v>1541</v>
      </c>
      <c r="F1511" s="56">
        <v>45000</v>
      </c>
      <c r="G1511" s="56"/>
      <c r="H1511" s="56" t="s">
        <v>496</v>
      </c>
      <c r="I1511" s="56">
        <v>8</v>
      </c>
      <c r="K1511" s="15" t="str">
        <f t="shared" si="93"/>
        <v/>
      </c>
      <c r="L1511" s="15" t="str">
        <f t="shared" si="94"/>
        <v/>
      </c>
      <c r="M1511" s="15" t="str">
        <f t="shared" si="95"/>
        <v/>
      </c>
    </row>
    <row r="1512" spans="2:13">
      <c r="B1512" s="56">
        <v>4100151</v>
      </c>
      <c r="C1512" s="56" t="s">
        <v>2615</v>
      </c>
      <c r="D1512" s="56">
        <v>62</v>
      </c>
      <c r="E1512" s="56" t="s">
        <v>1542</v>
      </c>
      <c r="F1512" s="56">
        <v>0</v>
      </c>
      <c r="G1512" s="56"/>
      <c r="H1512" s="56" t="s">
        <v>497</v>
      </c>
      <c r="I1512" s="56">
        <v>8</v>
      </c>
      <c r="K1512" s="15" t="str">
        <f t="shared" si="93"/>
        <v/>
      </c>
      <c r="L1512" s="15" t="str">
        <f t="shared" si="94"/>
        <v/>
      </c>
      <c r="M1512" s="15" t="str">
        <f t="shared" si="95"/>
        <v/>
      </c>
    </row>
    <row r="1513" spans="2:13">
      <c r="B1513" s="56">
        <v>4100152</v>
      </c>
      <c r="C1513" s="56"/>
      <c r="D1513" s="56"/>
      <c r="E1513" s="56"/>
      <c r="F1513" s="56"/>
      <c r="G1513" s="56"/>
      <c r="H1513" s="56" t="s">
        <v>498</v>
      </c>
      <c r="I1513" s="56">
        <v>8</v>
      </c>
      <c r="K1513" s="15" t="str">
        <f t="shared" si="93"/>
        <v/>
      </c>
      <c r="L1513" s="15" t="str">
        <f t="shared" si="94"/>
        <v/>
      </c>
      <c r="M1513" s="15" t="str">
        <f t="shared" si="95"/>
        <v/>
      </c>
    </row>
    <row r="1514" spans="2:13">
      <c r="B1514" s="56">
        <v>4100161</v>
      </c>
      <c r="C1514" s="56" t="s">
        <v>2615</v>
      </c>
      <c r="D1514" s="56" t="s">
        <v>1543</v>
      </c>
      <c r="E1514" s="56" t="s">
        <v>1544</v>
      </c>
      <c r="F1514" s="56">
        <v>0</v>
      </c>
      <c r="G1514" s="56"/>
      <c r="H1514" s="56" t="s">
        <v>499</v>
      </c>
      <c r="I1514" s="56">
        <v>8</v>
      </c>
      <c r="K1514" s="15" t="str">
        <f t="shared" si="93"/>
        <v/>
      </c>
      <c r="L1514" s="15" t="str">
        <f t="shared" si="94"/>
        <v/>
      </c>
      <c r="M1514" s="15" t="str">
        <f t="shared" si="95"/>
        <v/>
      </c>
    </row>
    <row r="1515" spans="2:13">
      <c r="B1515" s="56">
        <v>4100162</v>
      </c>
      <c r="C1515" s="56" t="s">
        <v>2614</v>
      </c>
      <c r="D1515" s="56" t="s">
        <v>1688</v>
      </c>
      <c r="E1515" s="56" t="s">
        <v>1545</v>
      </c>
      <c r="F1515" s="56">
        <v>45000</v>
      </c>
      <c r="G1515" s="56"/>
      <c r="H1515" s="56" t="s">
        <v>500</v>
      </c>
      <c r="I1515" s="56">
        <v>8</v>
      </c>
      <c r="K1515" s="15" t="str">
        <f t="shared" si="93"/>
        <v/>
      </c>
      <c r="L1515" s="15" t="str">
        <f t="shared" si="94"/>
        <v/>
      </c>
      <c r="M1515" s="15" t="str">
        <f t="shared" si="95"/>
        <v/>
      </c>
    </row>
    <row r="1516" spans="2:13">
      <c r="B1516" s="56">
        <v>4100171</v>
      </c>
      <c r="C1516" s="56" t="s">
        <v>2623</v>
      </c>
      <c r="D1516" s="56" t="s">
        <v>1546</v>
      </c>
      <c r="E1516" s="56" t="s">
        <v>1689</v>
      </c>
      <c r="F1516" s="56">
        <v>0</v>
      </c>
      <c r="G1516" s="56"/>
      <c r="H1516" s="56" t="s">
        <v>501</v>
      </c>
      <c r="I1516" s="56">
        <v>8</v>
      </c>
      <c r="K1516" s="15" t="str">
        <f t="shared" si="93"/>
        <v/>
      </c>
      <c r="L1516" s="15" t="str">
        <f t="shared" si="94"/>
        <v/>
      </c>
      <c r="M1516" s="15" t="str">
        <f t="shared" si="95"/>
        <v/>
      </c>
    </row>
    <row r="1517" spans="2:13">
      <c r="B1517" s="56">
        <v>4100172</v>
      </c>
      <c r="C1517" s="56" t="s">
        <v>2627</v>
      </c>
      <c r="D1517" s="56" t="s">
        <v>1690</v>
      </c>
      <c r="E1517" s="56" t="s">
        <v>1691</v>
      </c>
      <c r="F1517" s="56">
        <v>45000</v>
      </c>
      <c r="G1517" s="56"/>
      <c r="H1517" s="56" t="s">
        <v>502</v>
      </c>
      <c r="I1517" s="56">
        <v>8</v>
      </c>
      <c r="K1517" s="15" t="str">
        <f t="shared" si="93"/>
        <v/>
      </c>
      <c r="L1517" s="15" t="str">
        <f t="shared" si="94"/>
        <v/>
      </c>
      <c r="M1517" s="15" t="str">
        <f t="shared" si="95"/>
        <v/>
      </c>
    </row>
    <row r="1518" spans="2:13">
      <c r="B1518" s="56">
        <v>4100181</v>
      </c>
      <c r="C1518" s="56" t="s">
        <v>2615</v>
      </c>
      <c r="D1518" s="56" t="s">
        <v>1547</v>
      </c>
      <c r="E1518" s="56" t="s">
        <v>1548</v>
      </c>
      <c r="F1518" s="56">
        <v>0</v>
      </c>
      <c r="G1518" s="56"/>
      <c r="H1518" s="56" t="s">
        <v>503</v>
      </c>
      <c r="I1518" s="56">
        <v>8</v>
      </c>
      <c r="K1518" s="15" t="str">
        <f t="shared" si="93"/>
        <v/>
      </c>
      <c r="L1518" s="15" t="str">
        <f t="shared" si="94"/>
        <v/>
      </c>
      <c r="M1518" s="15" t="str">
        <f t="shared" si="95"/>
        <v/>
      </c>
    </row>
    <row r="1519" spans="2:13">
      <c r="B1519" s="56">
        <v>4100182</v>
      </c>
      <c r="C1519" s="56"/>
      <c r="D1519" s="56"/>
      <c r="E1519" s="56"/>
      <c r="F1519" s="56"/>
      <c r="G1519" s="56"/>
      <c r="H1519" s="56" t="s">
        <v>504</v>
      </c>
      <c r="I1519" s="56">
        <v>8</v>
      </c>
      <c r="K1519" s="15" t="str">
        <f t="shared" si="93"/>
        <v/>
      </c>
      <c r="L1519" s="15" t="str">
        <f t="shared" si="94"/>
        <v/>
      </c>
      <c r="M1519" s="15" t="str">
        <f t="shared" si="95"/>
        <v/>
      </c>
    </row>
    <row r="1520" spans="2:13">
      <c r="B1520" s="56">
        <v>4100191</v>
      </c>
      <c r="C1520" s="56" t="s">
        <v>2575</v>
      </c>
      <c r="D1520" s="56" t="s">
        <v>162</v>
      </c>
      <c r="E1520" s="56" t="s">
        <v>1692</v>
      </c>
      <c r="F1520" s="56">
        <v>0</v>
      </c>
      <c r="G1520" s="56"/>
      <c r="H1520" s="56" t="s">
        <v>505</v>
      </c>
      <c r="I1520" s="56">
        <v>8</v>
      </c>
      <c r="K1520" s="15" t="str">
        <f t="shared" si="93"/>
        <v/>
      </c>
      <c r="L1520" s="15" t="str">
        <f t="shared" si="94"/>
        <v/>
      </c>
      <c r="M1520" s="15" t="str">
        <f t="shared" si="95"/>
        <v/>
      </c>
    </row>
    <row r="1521" spans="2:13">
      <c r="B1521" s="56">
        <v>4100192</v>
      </c>
      <c r="C1521" s="56"/>
      <c r="D1521" s="56"/>
      <c r="E1521" s="56"/>
      <c r="F1521" s="56"/>
      <c r="G1521" s="56"/>
      <c r="H1521" s="56" t="s">
        <v>506</v>
      </c>
      <c r="I1521" s="56">
        <v>8</v>
      </c>
      <c r="K1521" s="15" t="str">
        <f t="shared" si="93"/>
        <v/>
      </c>
      <c r="L1521" s="15" t="str">
        <f t="shared" si="94"/>
        <v/>
      </c>
      <c r="M1521" s="15" t="str">
        <f t="shared" si="95"/>
        <v/>
      </c>
    </row>
    <row r="1522" spans="2:13">
      <c r="B1522" s="56">
        <v>4100201</v>
      </c>
      <c r="C1522" s="56" t="s">
        <v>2618</v>
      </c>
      <c r="D1522" s="56" t="s">
        <v>88</v>
      </c>
      <c r="E1522" s="57" t="s">
        <v>1580</v>
      </c>
      <c r="F1522" s="56">
        <v>0</v>
      </c>
      <c r="G1522" s="56"/>
      <c r="H1522" s="56" t="s">
        <v>507</v>
      </c>
      <c r="I1522" s="56">
        <v>8</v>
      </c>
      <c r="K1522" s="15" t="str">
        <f t="shared" si="93"/>
        <v/>
      </c>
      <c r="L1522" s="15" t="str">
        <f t="shared" si="94"/>
        <v/>
      </c>
      <c r="M1522" s="15" t="str">
        <f t="shared" si="95"/>
        <v/>
      </c>
    </row>
    <row r="1523" spans="2:13">
      <c r="B1523" s="56">
        <v>4100202</v>
      </c>
      <c r="C1523" s="56"/>
      <c r="D1523" s="56"/>
      <c r="E1523" s="56"/>
      <c r="F1523" s="56"/>
      <c r="G1523" s="56"/>
      <c r="H1523" s="56" t="s">
        <v>508</v>
      </c>
      <c r="I1523" s="56">
        <v>8</v>
      </c>
      <c r="K1523" s="15" t="str">
        <f t="shared" si="93"/>
        <v/>
      </c>
      <c r="L1523" s="15" t="str">
        <f t="shared" si="94"/>
        <v/>
      </c>
      <c r="M1523" s="15" t="str">
        <f t="shared" si="95"/>
        <v/>
      </c>
    </row>
    <row r="1524" spans="2:13">
      <c r="B1524" s="56">
        <v>4100211</v>
      </c>
      <c r="C1524" s="56" t="s">
        <v>2615</v>
      </c>
      <c r="D1524" s="88">
        <v>78</v>
      </c>
      <c r="E1524" s="56" t="s">
        <v>1693</v>
      </c>
      <c r="F1524" s="56">
        <v>0</v>
      </c>
      <c r="G1524" s="56"/>
      <c r="H1524" s="56" t="s">
        <v>509</v>
      </c>
      <c r="I1524" s="56">
        <v>8</v>
      </c>
      <c r="K1524" s="15" t="str">
        <f t="shared" si="93"/>
        <v/>
      </c>
      <c r="L1524" s="15" t="str">
        <f t="shared" si="94"/>
        <v/>
      </c>
      <c r="M1524" s="15" t="str">
        <f t="shared" si="95"/>
        <v/>
      </c>
    </row>
    <row r="1525" spans="2:13">
      <c r="B1525" s="56">
        <v>4100212</v>
      </c>
      <c r="C1525" s="56" t="s">
        <v>2575</v>
      </c>
      <c r="D1525" s="56" t="s">
        <v>1549</v>
      </c>
      <c r="E1525" s="56" t="s">
        <v>1550</v>
      </c>
      <c r="F1525" s="56">
        <v>45000</v>
      </c>
      <c r="G1525" s="56"/>
      <c r="H1525" s="56" t="s">
        <v>510</v>
      </c>
      <c r="I1525" s="56">
        <v>8</v>
      </c>
      <c r="K1525" s="15" t="str">
        <f t="shared" ref="K1525:K1588" si="96">IF(AND(ISBLANK(C1525)=ISBLANK(D1525),ISBLANK(D1525)=ISBLANK(E1525),ISBLANK(E1525)=ISBLANK(C1525)),"",FALSE)</f>
        <v/>
      </c>
      <c r="L1525" s="15" t="str">
        <f t="shared" ref="L1525:L1588" si="97">IF((LEN(C1525)-LEN(SUBSTITUTE(C1525,"|","")))=(LEN(D1525)-LEN(SUBSTITUTE(D1525,"|",""))),"",FALSE)</f>
        <v/>
      </c>
      <c r="M1525" s="15" t="str">
        <f t="shared" ref="M1525:M1588" si="98">IF((LEN(D1525)-LEN(SUBSTITUTE(SUBSTITUTE(D1525,"|",""),"#","")))=(LEN(E1525)-LEN(SUBSTITUTE(E1525,"|",""))),"",FALSE)</f>
        <v/>
      </c>
    </row>
    <row r="1526" spans="2:13">
      <c r="B1526" s="56">
        <v>4100221</v>
      </c>
      <c r="C1526" s="56" t="s">
        <v>2615</v>
      </c>
      <c r="D1526" s="88">
        <v>67</v>
      </c>
      <c r="E1526" s="56" t="s">
        <v>1694</v>
      </c>
      <c r="F1526" s="56">
        <v>0</v>
      </c>
      <c r="G1526" s="56"/>
      <c r="H1526" s="56" t="s">
        <v>511</v>
      </c>
      <c r="I1526" s="56">
        <v>8</v>
      </c>
      <c r="K1526" s="15" t="str">
        <f t="shared" si="96"/>
        <v/>
      </c>
      <c r="L1526" s="15" t="str">
        <f t="shared" si="97"/>
        <v/>
      </c>
      <c r="M1526" s="15" t="str">
        <f t="shared" si="98"/>
        <v/>
      </c>
    </row>
    <row r="1527" spans="2:13">
      <c r="B1527" s="56">
        <v>4100222</v>
      </c>
      <c r="C1527" s="56" t="s">
        <v>2575</v>
      </c>
      <c r="D1527" s="88">
        <v>68</v>
      </c>
      <c r="E1527" s="57" t="s">
        <v>1695</v>
      </c>
      <c r="F1527" s="56">
        <v>45000</v>
      </c>
      <c r="G1527" s="56"/>
      <c r="H1527" s="56" t="s">
        <v>512</v>
      </c>
      <c r="I1527" s="56">
        <v>8</v>
      </c>
      <c r="K1527" s="15" t="str">
        <f t="shared" si="96"/>
        <v/>
      </c>
      <c r="L1527" s="15" t="str">
        <f t="shared" si="97"/>
        <v/>
      </c>
      <c r="M1527" s="15" t="str">
        <f t="shared" si="98"/>
        <v/>
      </c>
    </row>
    <row r="1528" spans="2:13">
      <c r="B1528" s="56">
        <v>4100231</v>
      </c>
      <c r="C1528" s="56" t="s">
        <v>2642</v>
      </c>
      <c r="D1528" s="56" t="s">
        <v>1551</v>
      </c>
      <c r="E1528" s="56" t="s">
        <v>1552</v>
      </c>
      <c r="F1528" s="56">
        <v>0</v>
      </c>
      <c r="G1528" s="56"/>
      <c r="H1528" s="56" t="s">
        <v>513</v>
      </c>
      <c r="I1528" s="56">
        <v>8</v>
      </c>
      <c r="K1528" s="15" t="str">
        <f t="shared" si="96"/>
        <v/>
      </c>
      <c r="L1528" s="15" t="str">
        <f t="shared" si="97"/>
        <v/>
      </c>
      <c r="M1528" s="15" t="str">
        <f t="shared" si="98"/>
        <v/>
      </c>
    </row>
    <row r="1529" spans="2:13">
      <c r="B1529" s="56">
        <v>4100232</v>
      </c>
      <c r="C1529" s="56"/>
      <c r="D1529" s="56"/>
      <c r="E1529" s="56"/>
      <c r="F1529" s="56"/>
      <c r="G1529" s="56"/>
      <c r="H1529" s="56" t="s">
        <v>514</v>
      </c>
      <c r="I1529" s="56">
        <v>8</v>
      </c>
      <c r="K1529" s="15" t="str">
        <f t="shared" si="96"/>
        <v/>
      </c>
      <c r="L1529" s="15" t="str">
        <f t="shared" si="97"/>
        <v/>
      </c>
      <c r="M1529" s="15" t="str">
        <f t="shared" si="98"/>
        <v/>
      </c>
    </row>
    <row r="1530" spans="2:13">
      <c r="B1530" s="15">
        <v>700001</v>
      </c>
      <c r="C1530" s="73" t="s">
        <v>2652</v>
      </c>
      <c r="D1530" s="73" t="s">
        <v>46</v>
      </c>
      <c r="E1530" s="73" t="s">
        <v>2442</v>
      </c>
      <c r="H1530" s="15" t="s">
        <v>1370</v>
      </c>
      <c r="I1530" s="58" t="s">
        <v>1258</v>
      </c>
      <c r="J1530" s="58"/>
      <c r="K1530" s="15" t="str">
        <f t="shared" si="96"/>
        <v/>
      </c>
      <c r="L1530" s="15" t="str">
        <f t="shared" si="97"/>
        <v/>
      </c>
      <c r="M1530" s="15" t="str">
        <f t="shared" si="98"/>
        <v/>
      </c>
    </row>
    <row r="1531" spans="2:13">
      <c r="B1531" s="15">
        <v>700002</v>
      </c>
      <c r="C1531" s="73" t="s">
        <v>2594</v>
      </c>
      <c r="D1531" s="73" t="s">
        <v>2437</v>
      </c>
      <c r="E1531" s="73" t="s">
        <v>2418</v>
      </c>
      <c r="F1531" s="15">
        <v>45000</v>
      </c>
      <c r="I1531" s="58" t="str">
        <f>I1530</f>
        <v>群体、治疗</v>
      </c>
      <c r="J1531" s="58"/>
      <c r="K1531" s="15" t="str">
        <f t="shared" si="96"/>
        <v/>
      </c>
      <c r="L1531" s="15" t="str">
        <f t="shared" si="97"/>
        <v/>
      </c>
      <c r="M1531" s="15" t="str">
        <f t="shared" si="98"/>
        <v/>
      </c>
    </row>
    <row r="1532" spans="2:13">
      <c r="B1532" s="15">
        <v>700003</v>
      </c>
      <c r="C1532" s="73" t="s">
        <v>2619</v>
      </c>
      <c r="D1532" s="73" t="s">
        <v>43</v>
      </c>
      <c r="E1532" s="73" t="s">
        <v>2443</v>
      </c>
      <c r="H1532" s="15" t="s">
        <v>1346</v>
      </c>
      <c r="I1532" s="58" t="s">
        <v>1375</v>
      </c>
      <c r="J1532" s="58"/>
      <c r="K1532" s="15" t="str">
        <f t="shared" si="96"/>
        <v/>
      </c>
      <c r="L1532" s="15" t="str">
        <f t="shared" si="97"/>
        <v/>
      </c>
      <c r="M1532" s="15" t="str">
        <f t="shared" si="98"/>
        <v/>
      </c>
    </row>
    <row r="1533" spans="2:13">
      <c r="B1533" s="15">
        <v>700004</v>
      </c>
      <c r="C1533" s="73" t="s">
        <v>2619</v>
      </c>
      <c r="D1533" s="66" t="s">
        <v>46</v>
      </c>
      <c r="E1533" s="73" t="s">
        <v>2444</v>
      </c>
      <c r="F1533" s="15">
        <v>45000</v>
      </c>
      <c r="I1533" s="58" t="str">
        <f>I1532</f>
        <v>单体、治疗</v>
      </c>
      <c r="J1533" s="58"/>
      <c r="K1533" s="15" t="str">
        <f t="shared" si="96"/>
        <v/>
      </c>
      <c r="L1533" s="15" t="str">
        <f t="shared" si="97"/>
        <v/>
      </c>
      <c r="M1533" s="15" t="str">
        <f t="shared" si="98"/>
        <v/>
      </c>
    </row>
    <row r="1534" spans="2:13">
      <c r="B1534" s="15">
        <v>700005</v>
      </c>
      <c r="C1534" s="73" t="s">
        <v>2642</v>
      </c>
      <c r="D1534" s="73" t="s">
        <v>1633</v>
      </c>
      <c r="E1534" s="73" t="s">
        <v>2401</v>
      </c>
      <c r="H1534" s="15" t="s">
        <v>1371</v>
      </c>
      <c r="I1534" s="58" t="s">
        <v>1376</v>
      </c>
      <c r="J1534" s="58"/>
      <c r="K1534" s="15" t="str">
        <f t="shared" si="96"/>
        <v/>
      </c>
      <c r="L1534" s="15" t="str">
        <f t="shared" si="97"/>
        <v/>
      </c>
      <c r="M1534" s="15" t="str">
        <f t="shared" si="98"/>
        <v/>
      </c>
    </row>
    <row r="1535" spans="2:13">
      <c r="B1535" s="15">
        <v>700006</v>
      </c>
      <c r="C1535" s="73" t="s">
        <v>2600</v>
      </c>
      <c r="D1535" s="73" t="s">
        <v>2438</v>
      </c>
      <c r="E1535" s="73" t="s">
        <v>2445</v>
      </c>
      <c r="F1535" s="15">
        <v>45000</v>
      </c>
      <c r="I1535" s="58" t="str">
        <f>I1534</f>
        <v>群体、hot</v>
      </c>
      <c r="J1535" s="58"/>
      <c r="K1535" s="15" t="str">
        <f t="shared" si="96"/>
        <v/>
      </c>
      <c r="L1535" s="15" t="str">
        <f t="shared" si="97"/>
        <v/>
      </c>
      <c r="M1535" s="15" t="str">
        <f t="shared" si="98"/>
        <v/>
      </c>
    </row>
    <row r="1536" spans="2:13">
      <c r="B1536" s="15">
        <v>700007</v>
      </c>
      <c r="C1536" s="73" t="s">
        <v>2653</v>
      </c>
      <c r="D1536" s="73" t="s">
        <v>1634</v>
      </c>
      <c r="E1536" s="73" t="s">
        <v>2402</v>
      </c>
      <c r="H1536" s="15" t="s">
        <v>1371</v>
      </c>
      <c r="I1536" s="58" t="s">
        <v>1376</v>
      </c>
      <c r="J1536" s="58"/>
      <c r="K1536" s="15" t="str">
        <f t="shared" si="96"/>
        <v/>
      </c>
      <c r="L1536" s="15" t="str">
        <f t="shared" si="97"/>
        <v/>
      </c>
      <c r="M1536" s="15" t="str">
        <f t="shared" si="98"/>
        <v/>
      </c>
    </row>
    <row r="1537" spans="2:13">
      <c r="B1537" s="15">
        <v>700008</v>
      </c>
      <c r="C1537" s="66" t="s">
        <v>2594</v>
      </c>
      <c r="D1537" s="73" t="s">
        <v>2439</v>
      </c>
      <c r="E1537" s="73" t="s">
        <v>2446</v>
      </c>
      <c r="F1537" s="15">
        <v>45000</v>
      </c>
      <c r="I1537" s="58" t="str">
        <f>I1536</f>
        <v>群体、hot</v>
      </c>
      <c r="J1537" s="58"/>
      <c r="K1537" s="15" t="str">
        <f t="shared" si="96"/>
        <v/>
      </c>
      <c r="L1537" s="15" t="str">
        <f t="shared" si="97"/>
        <v/>
      </c>
      <c r="M1537" s="15" t="str">
        <f t="shared" si="98"/>
        <v/>
      </c>
    </row>
    <row r="1538" spans="2:13">
      <c r="B1538" s="15">
        <v>700009</v>
      </c>
      <c r="C1538" s="73" t="s">
        <v>2642</v>
      </c>
      <c r="D1538" s="73" t="s">
        <v>1635</v>
      </c>
      <c r="E1538" s="73" t="s">
        <v>2419</v>
      </c>
      <c r="H1538" s="58" t="s">
        <v>1481</v>
      </c>
      <c r="I1538" s="58" t="s">
        <v>1377</v>
      </c>
      <c r="J1538" s="58"/>
      <c r="K1538" s="15" t="str">
        <f t="shared" si="96"/>
        <v/>
      </c>
      <c r="L1538" s="15" t="str">
        <f t="shared" si="97"/>
        <v/>
      </c>
      <c r="M1538" s="15" t="str">
        <f t="shared" si="98"/>
        <v/>
      </c>
    </row>
    <row r="1539" spans="2:13">
      <c r="B1539" s="15">
        <v>700010</v>
      </c>
      <c r="C1539" s="66" t="s">
        <v>2575</v>
      </c>
      <c r="D1539" s="66" t="s">
        <v>186</v>
      </c>
      <c r="E1539" s="73" t="s">
        <v>2417</v>
      </c>
      <c r="F1539" s="15">
        <v>45000</v>
      </c>
      <c r="H1539" s="58"/>
      <c r="I1539" s="58" t="str">
        <f>I1538</f>
        <v>群体、控</v>
      </c>
      <c r="J1539" s="58"/>
      <c r="K1539" s="15" t="str">
        <f t="shared" si="96"/>
        <v/>
      </c>
      <c r="L1539" s="15" t="str">
        <f t="shared" si="97"/>
        <v/>
      </c>
      <c r="M1539" s="15" t="str">
        <f t="shared" si="98"/>
        <v/>
      </c>
    </row>
    <row r="1540" spans="2:13">
      <c r="B1540" s="15">
        <v>700011</v>
      </c>
      <c r="C1540" s="73" t="s">
        <v>2615</v>
      </c>
      <c r="D1540" s="73" t="s">
        <v>1636</v>
      </c>
      <c r="E1540" s="73" t="s">
        <v>2424</v>
      </c>
      <c r="H1540" s="58" t="s">
        <v>1482</v>
      </c>
      <c r="I1540" s="58" t="s">
        <v>1388</v>
      </c>
      <c r="J1540" s="58"/>
      <c r="K1540" s="15" t="str">
        <f t="shared" si="96"/>
        <v/>
      </c>
      <c r="L1540" s="15" t="str">
        <f t="shared" si="97"/>
        <v/>
      </c>
      <c r="M1540" s="15" t="str">
        <f t="shared" si="98"/>
        <v/>
      </c>
    </row>
    <row r="1541" spans="2:13">
      <c r="B1541" s="15">
        <v>700012</v>
      </c>
      <c r="C1541" s="66" t="s">
        <v>2575</v>
      </c>
      <c r="D1541" s="73" t="s">
        <v>2440</v>
      </c>
      <c r="E1541" s="73" t="s">
        <v>2425</v>
      </c>
      <c r="F1541" s="15">
        <v>45000</v>
      </c>
      <c r="H1541" s="58"/>
      <c r="I1541" s="58" t="str">
        <f>I1540</f>
        <v>群体、控</v>
      </c>
      <c r="J1541" s="58"/>
      <c r="K1541" s="15" t="str">
        <f t="shared" si="96"/>
        <v/>
      </c>
      <c r="L1541" s="15" t="str">
        <f t="shared" si="97"/>
        <v/>
      </c>
      <c r="M1541" s="15" t="str">
        <f t="shared" si="98"/>
        <v/>
      </c>
    </row>
    <row r="1542" spans="2:13">
      <c r="B1542" s="15">
        <v>700013</v>
      </c>
      <c r="C1542" s="73" t="s">
        <v>2615</v>
      </c>
      <c r="D1542" s="66" t="s">
        <v>24</v>
      </c>
      <c r="E1542" s="73" t="s">
        <v>2375</v>
      </c>
      <c r="H1542" s="58" t="s">
        <v>1483</v>
      </c>
      <c r="I1542" s="58" t="s">
        <v>1387</v>
      </c>
      <c r="J1542" s="58"/>
      <c r="K1542" s="15" t="str">
        <f t="shared" si="96"/>
        <v/>
      </c>
      <c r="L1542" s="15" t="str">
        <f t="shared" si="97"/>
        <v/>
      </c>
      <c r="M1542" s="15" t="str">
        <f t="shared" si="98"/>
        <v/>
      </c>
    </row>
    <row r="1543" spans="2:13">
      <c r="B1543" s="15">
        <v>700014</v>
      </c>
      <c r="C1543" s="73" t="s">
        <v>2615</v>
      </c>
      <c r="D1543" s="66" t="s">
        <v>24</v>
      </c>
      <c r="E1543" s="73" t="s">
        <v>2364</v>
      </c>
      <c r="F1543" s="15">
        <v>45000</v>
      </c>
      <c r="H1543" s="58"/>
      <c r="I1543" s="58" t="str">
        <f>I1542</f>
        <v>单体、控</v>
      </c>
      <c r="J1543" s="58"/>
      <c r="K1543" s="15" t="str">
        <f t="shared" si="96"/>
        <v/>
      </c>
      <c r="L1543" s="15" t="str">
        <f t="shared" si="97"/>
        <v/>
      </c>
      <c r="M1543" s="15" t="str">
        <f t="shared" si="98"/>
        <v/>
      </c>
    </row>
    <row r="1544" spans="2:13">
      <c r="B1544" s="15">
        <v>700015</v>
      </c>
      <c r="C1544" s="73" t="s">
        <v>2615</v>
      </c>
      <c r="D1544" s="66">
        <v>20</v>
      </c>
      <c r="E1544" s="73" t="s">
        <v>2365</v>
      </c>
      <c r="H1544" s="58" t="s">
        <v>1484</v>
      </c>
      <c r="I1544" s="58" t="s">
        <v>1387</v>
      </c>
      <c r="J1544" s="58"/>
      <c r="K1544" s="15" t="str">
        <f t="shared" si="96"/>
        <v/>
      </c>
      <c r="L1544" s="15" t="str">
        <f t="shared" si="97"/>
        <v/>
      </c>
      <c r="M1544" s="15" t="str">
        <f t="shared" si="98"/>
        <v/>
      </c>
    </row>
    <row r="1545" spans="2:13">
      <c r="B1545" s="15">
        <v>700016</v>
      </c>
      <c r="C1545" s="73" t="s">
        <v>2642</v>
      </c>
      <c r="D1545" s="66">
        <v>20</v>
      </c>
      <c r="E1545" s="73" t="s">
        <v>2400</v>
      </c>
      <c r="F1545" s="15">
        <v>45000</v>
      </c>
      <c r="H1545" s="58"/>
      <c r="I1545" s="58" t="str">
        <f>I1544</f>
        <v>单体、控</v>
      </c>
      <c r="J1545" s="58"/>
      <c r="K1545" s="15" t="str">
        <f t="shared" si="96"/>
        <v/>
      </c>
      <c r="L1545" s="15" t="str">
        <f t="shared" si="97"/>
        <v/>
      </c>
      <c r="M1545" s="15" t="str">
        <f t="shared" si="98"/>
        <v/>
      </c>
    </row>
    <row r="1546" spans="2:13">
      <c r="B1546" s="15">
        <v>700017</v>
      </c>
      <c r="C1546" s="73" t="s">
        <v>2615</v>
      </c>
      <c r="D1546" s="66" t="s">
        <v>86</v>
      </c>
      <c r="E1546" s="73" t="s">
        <v>2426</v>
      </c>
      <c r="H1546" s="77" t="s">
        <v>1637</v>
      </c>
      <c r="I1546" s="58" t="s">
        <v>1287</v>
      </c>
      <c r="J1546" s="58"/>
      <c r="K1546" s="15" t="str">
        <f t="shared" si="96"/>
        <v/>
      </c>
      <c r="L1546" s="15" t="str">
        <f t="shared" si="97"/>
        <v/>
      </c>
      <c r="M1546" s="15" t="str">
        <f t="shared" si="98"/>
        <v/>
      </c>
    </row>
    <row r="1547" spans="2:13">
      <c r="B1547" s="15">
        <v>700018</v>
      </c>
      <c r="C1547" s="73" t="s">
        <v>2642</v>
      </c>
      <c r="D1547" s="66" t="s">
        <v>86</v>
      </c>
      <c r="E1547" s="73" t="s">
        <v>2427</v>
      </c>
      <c r="F1547" s="15">
        <v>45000</v>
      </c>
      <c r="H1547" s="77"/>
      <c r="I1547" s="58" t="str">
        <f>I1546</f>
        <v>单体、dot</v>
      </c>
      <c r="J1547" s="58"/>
      <c r="K1547" s="15" t="str">
        <f t="shared" si="96"/>
        <v/>
      </c>
      <c r="L1547" s="15" t="str">
        <f t="shared" si="97"/>
        <v/>
      </c>
      <c r="M1547" s="15" t="str">
        <f t="shared" si="98"/>
        <v/>
      </c>
    </row>
    <row r="1548" spans="2:13">
      <c r="B1548" s="15">
        <v>700019</v>
      </c>
      <c r="C1548" s="73" t="s">
        <v>2642</v>
      </c>
      <c r="D1548" s="66">
        <v>22</v>
      </c>
      <c r="E1548" s="73" t="s">
        <v>2416</v>
      </c>
      <c r="H1548" s="15" t="s">
        <v>1470</v>
      </c>
      <c r="I1548" s="58" t="s">
        <v>1288</v>
      </c>
      <c r="J1548" s="58"/>
      <c r="K1548" s="15" t="str">
        <f t="shared" si="96"/>
        <v/>
      </c>
      <c r="L1548" s="15" t="str">
        <f t="shared" si="97"/>
        <v/>
      </c>
      <c r="M1548" s="15" t="str">
        <f t="shared" si="98"/>
        <v/>
      </c>
    </row>
    <row r="1549" spans="2:13">
      <c r="B1549" s="15">
        <v>700020</v>
      </c>
      <c r="C1549" s="73" t="s">
        <v>2575</v>
      </c>
      <c r="D1549" s="66">
        <v>22</v>
      </c>
      <c r="E1549" s="73" t="s">
        <v>2380</v>
      </c>
      <c r="F1549" s="15">
        <v>45000</v>
      </c>
      <c r="I1549" s="58" t="str">
        <f>I1548</f>
        <v>群体、dot</v>
      </c>
      <c r="J1549" s="58"/>
      <c r="K1549" s="15" t="str">
        <f t="shared" si="96"/>
        <v/>
      </c>
      <c r="L1549" s="15" t="str">
        <f t="shared" si="97"/>
        <v/>
      </c>
      <c r="M1549" s="15" t="str">
        <f t="shared" si="98"/>
        <v/>
      </c>
    </row>
    <row r="1550" spans="2:13">
      <c r="B1550" s="15">
        <v>700021</v>
      </c>
      <c r="C1550" s="73" t="s">
        <v>2642</v>
      </c>
      <c r="D1550" s="73" t="s">
        <v>86</v>
      </c>
      <c r="E1550" s="73" t="s">
        <v>2428</v>
      </c>
      <c r="H1550" s="15" t="s">
        <v>1471</v>
      </c>
      <c r="I1550" s="58" t="s">
        <v>1288</v>
      </c>
      <c r="J1550" s="58"/>
      <c r="K1550" s="15" t="str">
        <f t="shared" si="96"/>
        <v/>
      </c>
      <c r="L1550" s="15" t="str">
        <f t="shared" si="97"/>
        <v/>
      </c>
      <c r="M1550" s="15" t="str">
        <f t="shared" si="98"/>
        <v/>
      </c>
    </row>
    <row r="1551" spans="2:13">
      <c r="B1551" s="15">
        <v>700022</v>
      </c>
      <c r="C1551" s="66" t="s">
        <v>2575</v>
      </c>
      <c r="D1551" s="73" t="s">
        <v>2441</v>
      </c>
      <c r="E1551" s="73" t="s">
        <v>2381</v>
      </c>
      <c r="F1551" s="15">
        <v>45000</v>
      </c>
      <c r="I1551" s="58" t="str">
        <f>I1550</f>
        <v>群体、dot</v>
      </c>
      <c r="J1551" s="58"/>
      <c r="K1551" s="15" t="str">
        <f t="shared" si="96"/>
        <v/>
      </c>
      <c r="L1551" s="15" t="str">
        <f t="shared" si="97"/>
        <v/>
      </c>
      <c r="M1551" s="15" t="str">
        <f t="shared" si="98"/>
        <v/>
      </c>
    </row>
    <row r="1552" spans="2:13">
      <c r="B1552" s="15">
        <v>700023</v>
      </c>
      <c r="C1552" s="66" t="s">
        <v>2575</v>
      </c>
      <c r="D1552" s="66">
        <v>21</v>
      </c>
      <c r="E1552" s="73" t="s">
        <v>2415</v>
      </c>
      <c r="H1552" s="15" t="s">
        <v>1472</v>
      </c>
      <c r="I1552" s="58" t="s">
        <v>1288</v>
      </c>
      <c r="J1552" s="58"/>
      <c r="K1552" s="15" t="str">
        <f t="shared" si="96"/>
        <v/>
      </c>
      <c r="L1552" s="15" t="str">
        <f t="shared" si="97"/>
        <v/>
      </c>
      <c r="M1552" s="15" t="str">
        <f t="shared" si="98"/>
        <v/>
      </c>
    </row>
    <row r="1553" spans="2:13">
      <c r="B1553" s="15">
        <v>700024</v>
      </c>
      <c r="C1553" s="66" t="s">
        <v>2575</v>
      </c>
      <c r="D1553" s="66">
        <v>21</v>
      </c>
      <c r="E1553" s="73" t="s">
        <v>2382</v>
      </c>
      <c r="F1553" s="15">
        <v>45000</v>
      </c>
      <c r="I1553" s="58" t="str">
        <f>I1552</f>
        <v>群体、dot</v>
      </c>
      <c r="J1553" s="58"/>
      <c r="K1553" s="15" t="str">
        <f t="shared" si="96"/>
        <v/>
      </c>
      <c r="L1553" s="15" t="str">
        <f t="shared" si="97"/>
        <v/>
      </c>
      <c r="M1553" s="15" t="str">
        <f t="shared" si="98"/>
        <v/>
      </c>
    </row>
    <row r="1554" spans="2:13">
      <c r="B1554" s="15">
        <v>700025</v>
      </c>
      <c r="C1554" s="73" t="s">
        <v>2632</v>
      </c>
      <c r="D1554" s="73" t="s">
        <v>1391</v>
      </c>
      <c r="E1554" s="73" t="s">
        <v>2366</v>
      </c>
      <c r="H1554" s="15" t="s">
        <v>1351</v>
      </c>
      <c r="I1554" s="58" t="s">
        <v>1378</v>
      </c>
      <c r="J1554" s="58"/>
      <c r="K1554" s="15" t="str">
        <f t="shared" si="96"/>
        <v/>
      </c>
      <c r="L1554" s="15" t="str">
        <f t="shared" si="97"/>
        <v/>
      </c>
      <c r="M1554" s="15" t="str">
        <f t="shared" si="98"/>
        <v/>
      </c>
    </row>
    <row r="1555" spans="2:13">
      <c r="B1555" s="15">
        <v>700026</v>
      </c>
      <c r="C1555" s="73" t="s">
        <v>2653</v>
      </c>
      <c r="D1555" s="73" t="s">
        <v>1391</v>
      </c>
      <c r="E1555" s="73" t="s">
        <v>2399</v>
      </c>
      <c r="F1555" s="15">
        <v>45000</v>
      </c>
      <c r="I1555" s="58" t="str">
        <f>I1554</f>
        <v>单体、加攻</v>
      </c>
      <c r="J1555" s="58"/>
      <c r="K1555" s="15" t="str">
        <f t="shared" si="96"/>
        <v/>
      </c>
      <c r="L1555" s="15" t="str">
        <f t="shared" si="97"/>
        <v/>
      </c>
      <c r="M1555" s="15" t="str">
        <f t="shared" si="98"/>
        <v/>
      </c>
    </row>
    <row r="1556" spans="2:13">
      <c r="B1556" s="15">
        <v>700027</v>
      </c>
      <c r="C1556" s="73" t="s">
        <v>2653</v>
      </c>
      <c r="D1556" s="73" t="s">
        <v>1392</v>
      </c>
      <c r="E1556" s="73" t="s">
        <v>2414</v>
      </c>
      <c r="H1556" s="15" t="s">
        <v>1372</v>
      </c>
      <c r="I1556" s="58" t="s">
        <v>1379</v>
      </c>
      <c r="J1556" s="58"/>
      <c r="K1556" s="15" t="str">
        <f t="shared" si="96"/>
        <v/>
      </c>
      <c r="L1556" s="15" t="str">
        <f t="shared" si="97"/>
        <v/>
      </c>
      <c r="M1556" s="15" t="str">
        <f t="shared" si="98"/>
        <v/>
      </c>
    </row>
    <row r="1557" spans="2:13">
      <c r="B1557" s="15">
        <v>700028</v>
      </c>
      <c r="C1557" s="66" t="s">
        <v>2594</v>
      </c>
      <c r="D1557" s="73" t="s">
        <v>1392</v>
      </c>
      <c r="E1557" s="73" t="s">
        <v>2383</v>
      </c>
      <c r="F1557" s="15">
        <v>45000</v>
      </c>
      <c r="I1557" s="58" t="str">
        <f>I1556</f>
        <v>群攻、加防</v>
      </c>
      <c r="J1557" s="58"/>
      <c r="K1557" s="15" t="str">
        <f t="shared" si="96"/>
        <v/>
      </c>
      <c r="L1557" s="15" t="str">
        <f t="shared" si="97"/>
        <v/>
      </c>
      <c r="M1557" s="15" t="str">
        <f t="shared" si="98"/>
        <v/>
      </c>
    </row>
    <row r="1558" spans="2:13">
      <c r="B1558" s="15">
        <v>700029</v>
      </c>
      <c r="C1558" s="73" t="s">
        <v>2618</v>
      </c>
      <c r="D1558" s="73" t="s">
        <v>1391</v>
      </c>
      <c r="E1558" s="73" t="s">
        <v>2367</v>
      </c>
      <c r="H1558" s="58" t="s">
        <v>1649</v>
      </c>
      <c r="I1558" s="58" t="s">
        <v>1380</v>
      </c>
      <c r="J1558" s="58"/>
      <c r="K1558" s="15" t="str">
        <f t="shared" si="96"/>
        <v/>
      </c>
      <c r="L1558" s="15" t="str">
        <f t="shared" si="97"/>
        <v/>
      </c>
      <c r="M1558" s="15" t="str">
        <f t="shared" si="98"/>
        <v/>
      </c>
    </row>
    <row r="1559" spans="2:13">
      <c r="B1559" s="15">
        <v>700030</v>
      </c>
      <c r="C1559" s="73" t="s">
        <v>2594</v>
      </c>
      <c r="D1559" s="73" t="s">
        <v>1391</v>
      </c>
      <c r="E1559" s="73" t="s">
        <v>2384</v>
      </c>
      <c r="F1559" s="15">
        <v>45000</v>
      </c>
      <c r="I1559" s="58" t="str">
        <f>I1558</f>
        <v>单体、加速</v>
      </c>
      <c r="J1559" s="58"/>
      <c r="K1559" s="15" t="str">
        <f t="shared" si="96"/>
        <v/>
      </c>
      <c r="L1559" s="15" t="str">
        <f t="shared" si="97"/>
        <v/>
      </c>
      <c r="M1559" s="15" t="str">
        <f t="shared" si="98"/>
        <v/>
      </c>
    </row>
    <row r="1560" spans="2:13">
      <c r="B1560" s="15">
        <v>700031</v>
      </c>
      <c r="C1560" s="73" t="s">
        <v>2653</v>
      </c>
      <c r="D1560" s="73" t="s">
        <v>1392</v>
      </c>
      <c r="E1560" s="73" t="s">
        <v>2413</v>
      </c>
      <c r="H1560" s="15" t="s">
        <v>1373</v>
      </c>
      <c r="I1560" s="58" t="s">
        <v>1381</v>
      </c>
      <c r="J1560" s="58"/>
      <c r="K1560" s="15" t="str">
        <f t="shared" si="96"/>
        <v/>
      </c>
      <c r="L1560" s="15" t="str">
        <f t="shared" si="97"/>
        <v/>
      </c>
      <c r="M1560" s="15" t="str">
        <f t="shared" si="98"/>
        <v/>
      </c>
    </row>
    <row r="1561" spans="2:13">
      <c r="B1561" s="15">
        <v>700032</v>
      </c>
      <c r="C1561" s="66" t="s">
        <v>2594</v>
      </c>
      <c r="D1561" s="73" t="s">
        <v>1392</v>
      </c>
      <c r="E1561" s="73" t="s">
        <v>2385</v>
      </c>
      <c r="F1561" s="15">
        <v>45000</v>
      </c>
      <c r="I1561" s="58" t="str">
        <f>I1560</f>
        <v>群体、加暴</v>
      </c>
      <c r="J1561" s="58"/>
      <c r="K1561" s="15" t="str">
        <f t="shared" si="96"/>
        <v/>
      </c>
      <c r="L1561" s="15" t="str">
        <f t="shared" si="97"/>
        <v/>
      </c>
      <c r="M1561" s="15" t="str">
        <f t="shared" si="98"/>
        <v/>
      </c>
    </row>
    <row r="1562" spans="2:13">
      <c r="B1562" s="15">
        <v>700033</v>
      </c>
      <c r="C1562" s="73" t="s">
        <v>2618</v>
      </c>
      <c r="D1562" s="73" t="s">
        <v>1391</v>
      </c>
      <c r="E1562" s="73" t="s">
        <v>2368</v>
      </c>
      <c r="H1562" s="58" t="s">
        <v>1648</v>
      </c>
      <c r="I1562" s="58" t="s">
        <v>1378</v>
      </c>
      <c r="J1562" s="58"/>
      <c r="K1562" s="15" t="str">
        <f t="shared" si="96"/>
        <v/>
      </c>
      <c r="L1562" s="15" t="str">
        <f t="shared" si="97"/>
        <v/>
      </c>
      <c r="M1562" s="15" t="str">
        <f t="shared" si="98"/>
        <v/>
      </c>
    </row>
    <row r="1563" spans="2:13">
      <c r="B1563" s="15">
        <v>700034</v>
      </c>
      <c r="C1563" s="73" t="s">
        <v>2627</v>
      </c>
      <c r="D1563" s="73" t="s">
        <v>1391</v>
      </c>
      <c r="E1563" s="73" t="s">
        <v>2362</v>
      </c>
      <c r="F1563" s="15">
        <v>45000</v>
      </c>
      <c r="I1563" s="58" t="str">
        <f>I1562</f>
        <v>单体、加攻</v>
      </c>
      <c r="J1563" s="58"/>
      <c r="K1563" s="15" t="str">
        <f t="shared" si="96"/>
        <v/>
      </c>
      <c r="L1563" s="15" t="str">
        <f t="shared" si="97"/>
        <v/>
      </c>
      <c r="M1563" s="15" t="str">
        <f t="shared" si="98"/>
        <v/>
      </c>
    </row>
    <row r="1564" spans="2:13">
      <c r="B1564" s="15">
        <v>700035</v>
      </c>
      <c r="C1564" s="73" t="s">
        <v>2615</v>
      </c>
      <c r="D1564" s="73" t="s">
        <v>1653</v>
      </c>
      <c r="E1564" s="73" t="s">
        <v>2369</v>
      </c>
      <c r="H1564" s="15" t="s">
        <v>1357</v>
      </c>
      <c r="I1564" s="58" t="s">
        <v>1382</v>
      </c>
      <c r="J1564" s="58"/>
      <c r="K1564" s="15" t="str">
        <f t="shared" si="96"/>
        <v/>
      </c>
      <c r="L1564" s="15" t="str">
        <f t="shared" si="97"/>
        <v/>
      </c>
      <c r="M1564" s="15" t="str">
        <f t="shared" si="98"/>
        <v/>
      </c>
    </row>
    <row r="1565" spans="2:13">
      <c r="B1565" s="15">
        <v>700036</v>
      </c>
      <c r="C1565" s="73" t="s">
        <v>2642</v>
      </c>
      <c r="D1565" s="73" t="s">
        <v>1626</v>
      </c>
      <c r="E1565" s="73" t="s">
        <v>2398</v>
      </c>
      <c r="F1565" s="15">
        <v>45000</v>
      </c>
      <c r="I1565" s="58" t="str">
        <f>I1564</f>
        <v>单体、减攻</v>
      </c>
      <c r="J1565" s="58"/>
      <c r="K1565" s="15" t="str">
        <f t="shared" si="96"/>
        <v/>
      </c>
      <c r="L1565" s="15" t="str">
        <f t="shared" si="97"/>
        <v/>
      </c>
      <c r="M1565" s="15" t="str">
        <f t="shared" si="98"/>
        <v/>
      </c>
    </row>
    <row r="1566" spans="2:13">
      <c r="B1566" s="15">
        <v>700037</v>
      </c>
      <c r="C1566" s="66" t="s">
        <v>2575</v>
      </c>
      <c r="D1566" s="66" t="s">
        <v>162</v>
      </c>
      <c r="E1566" s="73" t="s">
        <v>2412</v>
      </c>
      <c r="H1566" s="15" t="s">
        <v>1358</v>
      </c>
      <c r="I1566" s="58" t="s">
        <v>1383</v>
      </c>
      <c r="J1566" s="58"/>
      <c r="K1566" s="15" t="str">
        <f t="shared" si="96"/>
        <v/>
      </c>
      <c r="L1566" s="15" t="str">
        <f t="shared" si="97"/>
        <v/>
      </c>
      <c r="M1566" s="15" t="str">
        <f t="shared" si="98"/>
        <v/>
      </c>
    </row>
    <row r="1567" spans="2:13">
      <c r="B1567" s="15">
        <v>700038</v>
      </c>
      <c r="C1567" s="73" t="s">
        <v>2642</v>
      </c>
      <c r="D1567" s="66" t="s">
        <v>162</v>
      </c>
      <c r="E1567" s="73" t="s">
        <v>2397</v>
      </c>
      <c r="F1567" s="15">
        <v>45000</v>
      </c>
      <c r="I1567" s="58" t="str">
        <f>I1566</f>
        <v>群攻、减防</v>
      </c>
      <c r="J1567" s="58"/>
      <c r="K1567" s="15" t="str">
        <f t="shared" si="96"/>
        <v/>
      </c>
      <c r="L1567" s="15" t="str">
        <f t="shared" si="97"/>
        <v/>
      </c>
      <c r="M1567" s="15" t="str">
        <f t="shared" si="98"/>
        <v/>
      </c>
    </row>
    <row r="1568" spans="2:13">
      <c r="B1568" s="15">
        <v>700039</v>
      </c>
      <c r="C1568" s="73" t="s">
        <v>2615</v>
      </c>
      <c r="D1568" s="73" t="s">
        <v>1651</v>
      </c>
      <c r="E1568" s="73" t="s">
        <v>2379</v>
      </c>
      <c r="H1568" s="58" t="s">
        <v>1647</v>
      </c>
      <c r="I1568" s="58" t="s">
        <v>1384</v>
      </c>
      <c r="J1568" s="58"/>
      <c r="K1568" s="15" t="str">
        <f t="shared" si="96"/>
        <v/>
      </c>
      <c r="L1568" s="15" t="str">
        <f t="shared" si="97"/>
        <v/>
      </c>
      <c r="M1568" s="15" t="str">
        <f t="shared" si="98"/>
        <v/>
      </c>
    </row>
    <row r="1569" spans="2:13">
      <c r="B1569" s="15">
        <v>700040</v>
      </c>
      <c r="C1569" s="73" t="s">
        <v>2575</v>
      </c>
      <c r="D1569" s="73" t="s">
        <v>1650</v>
      </c>
      <c r="E1569" s="73" t="s">
        <v>2386</v>
      </c>
      <c r="F1569" s="15">
        <v>45000</v>
      </c>
      <c r="I1569" s="58" t="str">
        <f>I1568</f>
        <v>单体、减速</v>
      </c>
      <c r="J1569" s="58"/>
      <c r="K1569" s="15" t="str">
        <f t="shared" si="96"/>
        <v/>
      </c>
      <c r="L1569" s="15" t="str">
        <f t="shared" si="97"/>
        <v/>
      </c>
      <c r="M1569" s="15" t="str">
        <f t="shared" si="98"/>
        <v/>
      </c>
    </row>
    <row r="1570" spans="2:13">
      <c r="B1570" s="15">
        <v>700041</v>
      </c>
      <c r="C1570" s="73" t="s">
        <v>2623</v>
      </c>
      <c r="D1570" s="73" t="s">
        <v>1646</v>
      </c>
      <c r="E1570" s="73" t="s">
        <v>2370</v>
      </c>
      <c r="H1570" s="15" t="s">
        <v>1360</v>
      </c>
      <c r="I1570" s="58" t="s">
        <v>1385</v>
      </c>
      <c r="J1570" s="58"/>
      <c r="K1570" s="15" t="str">
        <f t="shared" si="96"/>
        <v/>
      </c>
      <c r="L1570" s="15" t="str">
        <f t="shared" si="97"/>
        <v/>
      </c>
      <c r="M1570" s="15" t="str">
        <f t="shared" si="98"/>
        <v/>
      </c>
    </row>
    <row r="1571" spans="2:13">
      <c r="B1571" s="15">
        <v>700042</v>
      </c>
      <c r="C1571" s="66" t="s">
        <v>2575</v>
      </c>
      <c r="D1571" s="66" t="s">
        <v>162</v>
      </c>
      <c r="E1571" s="73" t="s">
        <v>2387</v>
      </c>
      <c r="F1571" s="15">
        <v>45000</v>
      </c>
      <c r="I1571" s="58" t="str">
        <f>I1570</f>
        <v>群体、减暴</v>
      </c>
      <c r="J1571" s="58"/>
      <c r="K1571" s="15" t="str">
        <f t="shared" si="96"/>
        <v/>
      </c>
      <c r="L1571" s="15" t="str">
        <f t="shared" si="97"/>
        <v/>
      </c>
      <c r="M1571" s="15" t="str">
        <f t="shared" si="98"/>
        <v/>
      </c>
    </row>
    <row r="1572" spans="2:13">
      <c r="B1572" s="15">
        <v>700043</v>
      </c>
      <c r="C1572" s="73" t="s">
        <v>2642</v>
      </c>
      <c r="D1572" s="73" t="s">
        <v>1645</v>
      </c>
      <c r="E1572" s="73" t="s">
        <v>2420</v>
      </c>
      <c r="H1572" s="15" t="s">
        <v>1374</v>
      </c>
      <c r="I1572" s="58" t="s">
        <v>1386</v>
      </c>
      <c r="J1572" s="58"/>
      <c r="K1572" s="15" t="str">
        <f t="shared" si="96"/>
        <v/>
      </c>
      <c r="L1572" s="15" t="str">
        <f t="shared" si="97"/>
        <v/>
      </c>
      <c r="M1572" s="15" t="str">
        <f t="shared" si="98"/>
        <v/>
      </c>
    </row>
    <row r="1573" spans="2:13">
      <c r="B1573" s="15">
        <v>700044</v>
      </c>
      <c r="C1573" s="66" t="s">
        <v>2609</v>
      </c>
      <c r="D1573" s="73" t="s">
        <v>1390</v>
      </c>
      <c r="E1573" s="73" t="s">
        <v>2411</v>
      </c>
      <c r="F1573" s="15">
        <v>45000</v>
      </c>
      <c r="I1573" s="58" t="str">
        <f>I1572</f>
        <v>嘲讽、减伤</v>
      </c>
      <c r="J1573" s="58"/>
      <c r="K1573" s="15" t="str">
        <f t="shared" si="96"/>
        <v/>
      </c>
      <c r="L1573" s="15" t="str">
        <f t="shared" si="97"/>
        <v/>
      </c>
      <c r="M1573" s="15" t="str">
        <f t="shared" si="98"/>
        <v/>
      </c>
    </row>
    <row r="1574" spans="2:13">
      <c r="B1574" s="15">
        <v>700045</v>
      </c>
      <c r="C1574" s="73" t="s">
        <v>2642</v>
      </c>
      <c r="D1574" s="73" t="s">
        <v>1643</v>
      </c>
      <c r="E1574" s="73" t="s">
        <v>2421</v>
      </c>
      <c r="H1574" s="15" t="s">
        <v>1363</v>
      </c>
      <c r="I1574" s="58" t="s">
        <v>1389</v>
      </c>
      <c r="J1574" s="58"/>
      <c r="K1574" s="15" t="str">
        <f t="shared" si="96"/>
        <v/>
      </c>
      <c r="L1574" s="15" t="str">
        <f t="shared" si="97"/>
        <v/>
      </c>
      <c r="M1574" s="15" t="str">
        <f t="shared" si="98"/>
        <v/>
      </c>
    </row>
    <row r="1575" spans="2:13">
      <c r="B1575" s="15">
        <v>700046</v>
      </c>
      <c r="C1575" s="73" t="s">
        <v>2651</v>
      </c>
      <c r="D1575" s="73" t="s">
        <v>1644</v>
      </c>
      <c r="E1575" s="73" t="s">
        <v>2410</v>
      </c>
      <c r="F1575" s="15">
        <v>45000</v>
      </c>
      <c r="I1575" s="58" t="str">
        <f>I1574</f>
        <v>嘲讽、加双抗</v>
      </c>
      <c r="J1575" s="58"/>
      <c r="K1575" s="15" t="str">
        <f t="shared" si="96"/>
        <v/>
      </c>
      <c r="L1575" s="15" t="str">
        <f t="shared" si="97"/>
        <v/>
      </c>
      <c r="M1575" s="15" t="str">
        <f t="shared" si="98"/>
        <v/>
      </c>
    </row>
    <row r="1576" spans="2:13">
      <c r="B1576" s="15">
        <v>700047</v>
      </c>
      <c r="C1576" s="73" t="s">
        <v>2642</v>
      </c>
      <c r="D1576" s="73" t="s">
        <v>1626</v>
      </c>
      <c r="E1576" s="73" t="s">
        <v>2409</v>
      </c>
      <c r="H1576" s="58" t="s">
        <v>1642</v>
      </c>
      <c r="I1576" s="58" t="s">
        <v>1339</v>
      </c>
      <c r="J1576" s="58"/>
      <c r="K1576" s="15" t="str">
        <f t="shared" si="96"/>
        <v/>
      </c>
      <c r="L1576" s="15" t="str">
        <f t="shared" si="97"/>
        <v/>
      </c>
      <c r="M1576" s="15" t="str">
        <f t="shared" si="98"/>
        <v/>
      </c>
    </row>
    <row r="1577" spans="2:13">
      <c r="B1577" s="15">
        <v>700048</v>
      </c>
      <c r="C1577" s="73" t="s">
        <v>2575</v>
      </c>
      <c r="D1577" s="73" t="s">
        <v>1368</v>
      </c>
      <c r="E1577" s="73" t="s">
        <v>2388</v>
      </c>
      <c r="F1577" s="15">
        <v>45000</v>
      </c>
      <c r="H1577" s="58"/>
      <c r="I1577" s="58" t="str">
        <f>I1576</f>
        <v>禁疗</v>
      </c>
      <c r="J1577" s="58"/>
      <c r="K1577" s="15" t="str">
        <f t="shared" si="96"/>
        <v/>
      </c>
      <c r="L1577" s="15" t="str">
        <f t="shared" si="97"/>
        <v/>
      </c>
      <c r="M1577" s="15" t="str">
        <f t="shared" si="98"/>
        <v/>
      </c>
    </row>
    <row r="1578" spans="2:13">
      <c r="B1578" s="15">
        <v>700049</v>
      </c>
      <c r="C1578" s="73" t="s">
        <v>2576</v>
      </c>
      <c r="D1578" s="66">
        <v>1</v>
      </c>
      <c r="E1578" s="73" t="s">
        <v>2371</v>
      </c>
      <c r="H1578" s="58" t="s">
        <v>1639</v>
      </c>
      <c r="I1578" s="58" t="s">
        <v>1268</v>
      </c>
      <c r="J1578" s="58"/>
      <c r="K1578" s="15" t="str">
        <f t="shared" si="96"/>
        <v/>
      </c>
      <c r="L1578" s="15" t="str">
        <f t="shared" si="97"/>
        <v/>
      </c>
      <c r="M1578" s="15" t="str">
        <f t="shared" si="98"/>
        <v/>
      </c>
    </row>
    <row r="1579" spans="2:13">
      <c r="B1579" s="15">
        <v>700050</v>
      </c>
      <c r="C1579" s="73" t="s">
        <v>2575</v>
      </c>
      <c r="D1579" s="66">
        <v>2</v>
      </c>
      <c r="E1579" s="73" t="s">
        <v>2389</v>
      </c>
      <c r="F1579" s="15">
        <v>45000</v>
      </c>
      <c r="H1579" s="58"/>
      <c r="I1579" s="58" t="str">
        <f>I1578</f>
        <v>单体</v>
      </c>
      <c r="J1579" s="58"/>
      <c r="K1579" s="15" t="str">
        <f t="shared" si="96"/>
        <v/>
      </c>
      <c r="L1579" s="15" t="str">
        <f t="shared" si="97"/>
        <v/>
      </c>
      <c r="M1579" s="15" t="str">
        <f t="shared" si="98"/>
        <v/>
      </c>
    </row>
    <row r="1580" spans="2:13">
      <c r="B1580" s="15">
        <v>700051</v>
      </c>
      <c r="C1580" s="73" t="s">
        <v>2615</v>
      </c>
      <c r="D1580" s="66">
        <v>1</v>
      </c>
      <c r="E1580" s="73" t="s">
        <v>2371</v>
      </c>
      <c r="H1580" s="58" t="s">
        <v>1640</v>
      </c>
      <c r="I1580" s="58" t="s">
        <v>1268</v>
      </c>
      <c r="J1580" s="58"/>
      <c r="K1580" s="15" t="str">
        <f t="shared" si="96"/>
        <v/>
      </c>
      <c r="L1580" s="15" t="str">
        <f t="shared" si="97"/>
        <v/>
      </c>
      <c r="M1580" s="15" t="str">
        <f t="shared" si="98"/>
        <v/>
      </c>
    </row>
    <row r="1581" spans="2:13">
      <c r="B1581" s="15">
        <v>700052</v>
      </c>
      <c r="C1581" s="73" t="s">
        <v>2642</v>
      </c>
      <c r="D1581" s="66">
        <v>1</v>
      </c>
      <c r="E1581" s="73" t="s">
        <v>2390</v>
      </c>
      <c r="F1581" s="15">
        <v>45000</v>
      </c>
      <c r="H1581" s="58"/>
      <c r="I1581" s="58" t="str">
        <f>I1580</f>
        <v>单体</v>
      </c>
      <c r="J1581" s="58"/>
      <c r="K1581" s="15" t="str">
        <f t="shared" si="96"/>
        <v/>
      </c>
      <c r="L1581" s="15" t="str">
        <f t="shared" si="97"/>
        <v/>
      </c>
      <c r="M1581" s="15" t="str">
        <f t="shared" si="98"/>
        <v/>
      </c>
    </row>
    <row r="1582" spans="2:13">
      <c r="B1582" s="15">
        <v>700053</v>
      </c>
      <c r="C1582" s="73" t="s">
        <v>2642</v>
      </c>
      <c r="D1582" s="66">
        <v>1</v>
      </c>
      <c r="E1582" s="73" t="s">
        <v>2406</v>
      </c>
      <c r="H1582" s="58" t="s">
        <v>1641</v>
      </c>
      <c r="I1582" s="58" t="s">
        <v>1268</v>
      </c>
      <c r="J1582" s="58"/>
      <c r="K1582" s="15" t="str">
        <f t="shared" si="96"/>
        <v/>
      </c>
      <c r="L1582" s="15" t="str">
        <f t="shared" si="97"/>
        <v/>
      </c>
      <c r="M1582" s="15" t="str">
        <f t="shared" si="98"/>
        <v/>
      </c>
    </row>
    <row r="1583" spans="2:13">
      <c r="B1583" s="15">
        <v>700054</v>
      </c>
      <c r="C1583" s="73" t="s">
        <v>2575</v>
      </c>
      <c r="D1583" s="66">
        <v>2</v>
      </c>
      <c r="E1583" s="73" t="s">
        <v>2391</v>
      </c>
      <c r="F1583" s="15">
        <v>45000</v>
      </c>
      <c r="H1583" s="58"/>
      <c r="I1583" s="58" t="str">
        <f>I1582</f>
        <v>单体</v>
      </c>
      <c r="J1583" s="58"/>
      <c r="K1583" s="15" t="str">
        <f t="shared" si="96"/>
        <v/>
      </c>
      <c r="L1583" s="15" t="str">
        <f t="shared" si="97"/>
        <v/>
      </c>
      <c r="M1583" s="15" t="str">
        <f t="shared" si="98"/>
        <v/>
      </c>
    </row>
    <row r="1584" spans="2:13">
      <c r="B1584" s="15">
        <v>700055</v>
      </c>
      <c r="C1584" s="73" t="s">
        <v>2642</v>
      </c>
      <c r="D1584" s="66">
        <v>1</v>
      </c>
      <c r="E1584" s="73" t="s">
        <v>2407</v>
      </c>
      <c r="H1584" s="58" t="s">
        <v>1638</v>
      </c>
      <c r="I1584" s="58" t="s">
        <v>1268</v>
      </c>
      <c r="J1584" s="58"/>
      <c r="K1584" s="15" t="str">
        <f t="shared" si="96"/>
        <v/>
      </c>
      <c r="L1584" s="15" t="str">
        <f t="shared" si="97"/>
        <v/>
      </c>
      <c r="M1584" s="15" t="str">
        <f t="shared" si="98"/>
        <v/>
      </c>
    </row>
    <row r="1585" spans="2:13">
      <c r="B1585" s="15">
        <v>700056</v>
      </c>
      <c r="C1585" s="73" t="s">
        <v>2642</v>
      </c>
      <c r="D1585" s="66">
        <v>6</v>
      </c>
      <c r="E1585" s="73" t="s">
        <v>2423</v>
      </c>
      <c r="F1585" s="15">
        <v>45000</v>
      </c>
      <c r="H1585" s="58"/>
      <c r="I1585" s="58" t="str">
        <f>I1584</f>
        <v>单体</v>
      </c>
      <c r="J1585" s="58"/>
      <c r="K1585" s="15" t="str">
        <f t="shared" si="96"/>
        <v/>
      </c>
      <c r="L1585" s="15" t="str">
        <f t="shared" si="97"/>
        <v/>
      </c>
      <c r="M1585" s="15" t="str">
        <f t="shared" si="98"/>
        <v/>
      </c>
    </row>
    <row r="1586" spans="2:13">
      <c r="B1586" s="15">
        <v>700057</v>
      </c>
      <c r="C1586" s="73" t="s">
        <v>2575</v>
      </c>
      <c r="D1586" s="66">
        <v>2</v>
      </c>
      <c r="E1586" s="73" t="s">
        <v>2405</v>
      </c>
      <c r="H1586" s="58" t="s">
        <v>1325</v>
      </c>
      <c r="I1586" s="58" t="s">
        <v>1325</v>
      </c>
      <c r="J1586" s="58"/>
      <c r="K1586" s="15" t="str">
        <f t="shared" si="96"/>
        <v/>
      </c>
      <c r="L1586" s="15" t="str">
        <f t="shared" si="97"/>
        <v/>
      </c>
      <c r="M1586" s="15" t="str">
        <f t="shared" si="98"/>
        <v/>
      </c>
    </row>
    <row r="1587" spans="2:13">
      <c r="B1587" s="15">
        <v>700058</v>
      </c>
      <c r="C1587" s="73" t="s">
        <v>2575</v>
      </c>
      <c r="D1587" s="66">
        <v>7</v>
      </c>
      <c r="E1587" s="73" t="s">
        <v>2422</v>
      </c>
      <c r="F1587" s="15">
        <v>45000</v>
      </c>
      <c r="H1587" s="58"/>
      <c r="I1587" s="58" t="str">
        <f>I1586</f>
        <v>群体</v>
      </c>
      <c r="J1587" s="58"/>
      <c r="K1587" s="15" t="str">
        <f t="shared" si="96"/>
        <v/>
      </c>
      <c r="L1587" s="15" t="str">
        <f t="shared" si="97"/>
        <v/>
      </c>
      <c r="M1587" s="15" t="str">
        <f t="shared" si="98"/>
        <v/>
      </c>
    </row>
    <row r="1588" spans="2:13">
      <c r="B1588" s="15">
        <v>700059</v>
      </c>
      <c r="C1588" s="73" t="s">
        <v>2615</v>
      </c>
      <c r="D1588" s="66">
        <v>1</v>
      </c>
      <c r="E1588" s="73" t="s">
        <v>2361</v>
      </c>
      <c r="H1588" s="58" t="s">
        <v>1268</v>
      </c>
      <c r="I1588" s="58" t="s">
        <v>1268</v>
      </c>
      <c r="J1588" s="58"/>
      <c r="K1588" s="15" t="str">
        <f t="shared" si="96"/>
        <v/>
      </c>
      <c r="L1588" s="15" t="str">
        <f t="shared" si="97"/>
        <v/>
      </c>
      <c r="M1588" s="15" t="str">
        <f t="shared" si="98"/>
        <v/>
      </c>
    </row>
    <row r="1589" spans="2:13">
      <c r="B1589" s="15">
        <v>700060</v>
      </c>
      <c r="C1589" s="73" t="s">
        <v>2615</v>
      </c>
      <c r="D1589" s="66">
        <v>6</v>
      </c>
      <c r="E1589" s="73" t="s">
        <v>2372</v>
      </c>
      <c r="F1589" s="15">
        <v>45000</v>
      </c>
      <c r="H1589" s="58"/>
      <c r="I1589" s="58" t="str">
        <f>I1588</f>
        <v>单体</v>
      </c>
      <c r="J1589" s="58"/>
      <c r="K1589" s="15" t="str">
        <f t="shared" ref="K1589:K1652" si="99">IF(AND(ISBLANK(C1589)=ISBLANK(D1589),ISBLANK(D1589)=ISBLANK(E1589),ISBLANK(E1589)=ISBLANK(C1589)),"",FALSE)</f>
        <v/>
      </c>
      <c r="L1589" s="15" t="str">
        <f t="shared" ref="L1589:L1652" si="100">IF((LEN(C1589)-LEN(SUBSTITUTE(C1589,"|","")))=(LEN(D1589)-LEN(SUBSTITUTE(D1589,"|",""))),"",FALSE)</f>
        <v/>
      </c>
      <c r="M1589" s="15" t="str">
        <f t="shared" ref="M1589:M1652" si="101">IF((LEN(D1589)-LEN(SUBSTITUTE(SUBSTITUTE(D1589,"|",""),"#","")))=(LEN(E1589)-LEN(SUBSTITUTE(E1589,"|",""))),"",FALSE)</f>
        <v/>
      </c>
    </row>
    <row r="1590" spans="2:13">
      <c r="B1590" s="15">
        <v>700061</v>
      </c>
      <c r="C1590" s="73" t="s">
        <v>2615</v>
      </c>
      <c r="D1590" s="66" t="s">
        <v>86</v>
      </c>
      <c r="E1590" s="73" t="s">
        <v>2429</v>
      </c>
      <c r="H1590" s="15" t="s">
        <v>1473</v>
      </c>
      <c r="I1590" s="58" t="s">
        <v>1469</v>
      </c>
      <c r="J1590" s="58"/>
      <c r="K1590" s="15" t="str">
        <f t="shared" si="99"/>
        <v/>
      </c>
      <c r="L1590" s="15" t="str">
        <f t="shared" si="100"/>
        <v/>
      </c>
      <c r="M1590" s="15" t="str">
        <f t="shared" si="101"/>
        <v/>
      </c>
    </row>
    <row r="1591" spans="2:13">
      <c r="B1591" s="15">
        <v>700062</v>
      </c>
      <c r="C1591" s="73" t="s">
        <v>2642</v>
      </c>
      <c r="D1591" s="66" t="s">
        <v>86</v>
      </c>
      <c r="E1591" s="73" t="s">
        <v>2430</v>
      </c>
      <c r="F1591" s="15">
        <v>45000</v>
      </c>
      <c r="I1591" s="58" t="s">
        <v>1469</v>
      </c>
      <c r="J1591" s="58"/>
      <c r="K1591" s="15" t="str">
        <f t="shared" si="99"/>
        <v/>
      </c>
      <c r="L1591" s="15" t="str">
        <f t="shared" si="100"/>
        <v/>
      </c>
      <c r="M1591" s="15" t="str">
        <f t="shared" si="101"/>
        <v/>
      </c>
    </row>
    <row r="1592" spans="2:13">
      <c r="B1592" s="15">
        <v>700063</v>
      </c>
      <c r="C1592" s="73" t="s">
        <v>2642</v>
      </c>
      <c r="D1592" s="73" t="s">
        <v>86</v>
      </c>
      <c r="E1592" s="73" t="s">
        <v>2431</v>
      </c>
      <c r="H1592" s="15" t="s">
        <v>1474</v>
      </c>
      <c r="I1592" s="58" t="s">
        <v>1469</v>
      </c>
      <c r="J1592" s="58"/>
      <c r="K1592" s="15" t="str">
        <f t="shared" si="99"/>
        <v/>
      </c>
      <c r="L1592" s="15" t="str">
        <f t="shared" si="100"/>
        <v/>
      </c>
      <c r="M1592" s="15" t="str">
        <f t="shared" si="101"/>
        <v/>
      </c>
    </row>
    <row r="1593" spans="2:13">
      <c r="B1593" s="15">
        <v>700064</v>
      </c>
      <c r="C1593" s="66" t="s">
        <v>2575</v>
      </c>
      <c r="D1593" s="66">
        <v>22</v>
      </c>
      <c r="E1593" s="73" t="s">
        <v>2392</v>
      </c>
      <c r="F1593" s="15">
        <v>45000</v>
      </c>
      <c r="I1593" s="58" t="s">
        <v>1469</v>
      </c>
      <c r="J1593" s="58"/>
      <c r="K1593" s="15" t="str">
        <f t="shared" si="99"/>
        <v/>
      </c>
      <c r="L1593" s="15" t="str">
        <f t="shared" si="100"/>
        <v/>
      </c>
      <c r="M1593" s="15" t="str">
        <f t="shared" si="101"/>
        <v/>
      </c>
    </row>
    <row r="1594" spans="2:13">
      <c r="B1594" s="15">
        <v>700065</v>
      </c>
      <c r="C1594" s="66" t="s">
        <v>2575</v>
      </c>
      <c r="D1594" s="73" t="s">
        <v>2441</v>
      </c>
      <c r="E1594" s="73" t="s">
        <v>2404</v>
      </c>
      <c r="H1594" s="15" t="s">
        <v>1475</v>
      </c>
      <c r="I1594" s="58" t="s">
        <v>1469</v>
      </c>
      <c r="J1594" s="58"/>
      <c r="K1594" s="15" t="str">
        <f t="shared" si="99"/>
        <v/>
      </c>
      <c r="L1594" s="15" t="str">
        <f t="shared" si="100"/>
        <v/>
      </c>
      <c r="M1594" s="15" t="str">
        <f t="shared" si="101"/>
        <v/>
      </c>
    </row>
    <row r="1595" spans="2:13">
      <c r="B1595" s="15">
        <v>700066</v>
      </c>
      <c r="C1595" s="73" t="s">
        <v>2575</v>
      </c>
      <c r="D1595" s="73" t="s">
        <v>86</v>
      </c>
      <c r="E1595" s="73" t="s">
        <v>2432</v>
      </c>
      <c r="F1595" s="15">
        <v>45000</v>
      </c>
      <c r="I1595" s="58" t="s">
        <v>1469</v>
      </c>
      <c r="J1595" s="58"/>
      <c r="K1595" s="15" t="str">
        <f t="shared" si="99"/>
        <v/>
      </c>
      <c r="L1595" s="15" t="str">
        <f t="shared" si="100"/>
        <v/>
      </c>
      <c r="M1595" s="15" t="str">
        <f t="shared" si="101"/>
        <v/>
      </c>
    </row>
    <row r="1596" spans="2:13">
      <c r="B1596" s="15">
        <v>700067</v>
      </c>
      <c r="C1596" s="73" t="s">
        <v>2615</v>
      </c>
      <c r="D1596" s="66">
        <v>21</v>
      </c>
      <c r="E1596" s="73" t="s">
        <v>2376</v>
      </c>
      <c r="H1596" s="15" t="s">
        <v>1476</v>
      </c>
      <c r="I1596" s="58" t="s">
        <v>1469</v>
      </c>
      <c r="J1596" s="58"/>
      <c r="K1596" s="15" t="str">
        <f t="shared" si="99"/>
        <v/>
      </c>
      <c r="L1596" s="15" t="str">
        <f t="shared" si="100"/>
        <v/>
      </c>
      <c r="M1596" s="15" t="str">
        <f t="shared" si="101"/>
        <v/>
      </c>
    </row>
    <row r="1597" spans="2:13">
      <c r="B1597" s="15">
        <v>700068</v>
      </c>
      <c r="C1597" s="73" t="s">
        <v>2642</v>
      </c>
      <c r="D1597" s="66">
        <v>21</v>
      </c>
      <c r="E1597" s="73" t="s">
        <v>2393</v>
      </c>
      <c r="F1597" s="15">
        <v>45000</v>
      </c>
      <c r="I1597" s="58" t="s">
        <v>1469</v>
      </c>
      <c r="J1597" s="58"/>
      <c r="K1597" s="15" t="str">
        <f t="shared" si="99"/>
        <v/>
      </c>
      <c r="L1597" s="15" t="str">
        <f t="shared" si="100"/>
        <v/>
      </c>
      <c r="M1597" s="15" t="str">
        <f t="shared" si="101"/>
        <v/>
      </c>
    </row>
    <row r="1598" spans="2:13">
      <c r="B1598" s="15">
        <v>700069</v>
      </c>
      <c r="C1598" s="73" t="s">
        <v>2615</v>
      </c>
      <c r="D1598" s="66" t="s">
        <v>86</v>
      </c>
      <c r="E1598" s="73" t="s">
        <v>2433</v>
      </c>
      <c r="H1598" s="15" t="s">
        <v>1477</v>
      </c>
      <c r="I1598" s="58" t="s">
        <v>1469</v>
      </c>
      <c r="J1598" s="58"/>
      <c r="K1598" s="15" t="str">
        <f t="shared" si="99"/>
        <v/>
      </c>
      <c r="L1598" s="15" t="str">
        <f t="shared" si="100"/>
        <v/>
      </c>
      <c r="M1598" s="15" t="str">
        <f t="shared" si="101"/>
        <v/>
      </c>
    </row>
    <row r="1599" spans="2:13">
      <c r="B1599" s="15">
        <v>700070</v>
      </c>
      <c r="C1599" s="73" t="s">
        <v>2642</v>
      </c>
      <c r="D1599" s="66" t="s">
        <v>86</v>
      </c>
      <c r="E1599" s="73" t="s">
        <v>2434</v>
      </c>
      <c r="F1599" s="15">
        <v>45000</v>
      </c>
      <c r="I1599" s="58" t="s">
        <v>1469</v>
      </c>
      <c r="J1599" s="58"/>
      <c r="K1599" s="15" t="str">
        <f t="shared" si="99"/>
        <v/>
      </c>
      <c r="L1599" s="15" t="str">
        <f t="shared" si="100"/>
        <v/>
      </c>
      <c r="M1599" s="15" t="str">
        <f t="shared" si="101"/>
        <v/>
      </c>
    </row>
    <row r="1600" spans="2:13">
      <c r="B1600" s="15">
        <v>700071</v>
      </c>
      <c r="C1600" s="73" t="s">
        <v>2642</v>
      </c>
      <c r="D1600" s="73" t="s">
        <v>86</v>
      </c>
      <c r="E1600" s="73" t="s">
        <v>2435</v>
      </c>
      <c r="H1600" s="15" t="s">
        <v>1478</v>
      </c>
      <c r="I1600" s="58" t="s">
        <v>1469</v>
      </c>
      <c r="J1600" s="58"/>
      <c r="K1600" s="15" t="str">
        <f t="shared" si="99"/>
        <v/>
      </c>
      <c r="L1600" s="15" t="str">
        <f t="shared" si="100"/>
        <v/>
      </c>
      <c r="M1600" s="15" t="str">
        <f t="shared" si="101"/>
        <v/>
      </c>
    </row>
    <row r="1601" spans="2:13">
      <c r="B1601" s="15">
        <v>700072</v>
      </c>
      <c r="C1601" s="66" t="s">
        <v>2575</v>
      </c>
      <c r="D1601" s="66">
        <v>22</v>
      </c>
      <c r="E1601" s="73" t="s">
        <v>2394</v>
      </c>
      <c r="F1601" s="15">
        <v>45000</v>
      </c>
      <c r="I1601" s="58" t="s">
        <v>1469</v>
      </c>
      <c r="J1601" s="58"/>
      <c r="K1601" s="15" t="str">
        <f t="shared" si="99"/>
        <v/>
      </c>
      <c r="L1601" s="15" t="str">
        <f t="shared" si="100"/>
        <v/>
      </c>
      <c r="M1601" s="15" t="str">
        <f t="shared" si="101"/>
        <v/>
      </c>
    </row>
    <row r="1602" spans="2:13">
      <c r="B1602" s="15">
        <v>700073</v>
      </c>
      <c r="C1602" s="66" t="s">
        <v>2575</v>
      </c>
      <c r="D1602" s="73" t="s">
        <v>2441</v>
      </c>
      <c r="E1602" s="73" t="s">
        <v>2403</v>
      </c>
      <c r="H1602" s="15" t="s">
        <v>1479</v>
      </c>
      <c r="I1602" s="58" t="s">
        <v>1469</v>
      </c>
      <c r="J1602" s="58"/>
      <c r="K1602" s="15" t="str">
        <f t="shared" si="99"/>
        <v/>
      </c>
      <c r="L1602" s="15" t="str">
        <f t="shared" si="100"/>
        <v/>
      </c>
      <c r="M1602" s="15" t="str">
        <f t="shared" si="101"/>
        <v/>
      </c>
    </row>
    <row r="1603" spans="2:13">
      <c r="B1603" s="15">
        <v>700074</v>
      </c>
      <c r="C1603" s="73" t="s">
        <v>2575</v>
      </c>
      <c r="D1603" s="73" t="s">
        <v>86</v>
      </c>
      <c r="E1603" s="73" t="s">
        <v>2436</v>
      </c>
      <c r="F1603" s="15">
        <v>45000</v>
      </c>
      <c r="I1603" s="58" t="s">
        <v>1469</v>
      </c>
      <c r="J1603" s="58"/>
      <c r="K1603" s="15" t="str">
        <f t="shared" si="99"/>
        <v/>
      </c>
      <c r="L1603" s="15" t="str">
        <f t="shared" si="100"/>
        <v/>
      </c>
      <c r="M1603" s="15" t="str">
        <f t="shared" si="101"/>
        <v/>
      </c>
    </row>
    <row r="1604" spans="2:13">
      <c r="B1604" s="15">
        <v>700075</v>
      </c>
      <c r="C1604" s="73" t="s">
        <v>2615</v>
      </c>
      <c r="D1604" s="66">
        <v>21</v>
      </c>
      <c r="E1604" s="73" t="s">
        <v>2377</v>
      </c>
      <c r="H1604" s="15" t="s">
        <v>1480</v>
      </c>
      <c r="I1604" s="58" t="s">
        <v>1469</v>
      </c>
      <c r="J1604" s="58"/>
      <c r="K1604" s="15" t="str">
        <f t="shared" si="99"/>
        <v/>
      </c>
      <c r="L1604" s="15" t="str">
        <f t="shared" si="100"/>
        <v/>
      </c>
      <c r="M1604" s="15" t="str">
        <f t="shared" si="101"/>
        <v/>
      </c>
    </row>
    <row r="1605" spans="2:13">
      <c r="B1605" s="15">
        <v>700076</v>
      </c>
      <c r="C1605" s="73" t="s">
        <v>2642</v>
      </c>
      <c r="D1605" s="66">
        <v>21</v>
      </c>
      <c r="E1605" s="73" t="s">
        <v>2395</v>
      </c>
      <c r="F1605" s="15">
        <v>45000</v>
      </c>
      <c r="I1605" s="58" t="s">
        <v>1469</v>
      </c>
      <c r="J1605" s="58"/>
      <c r="K1605" s="15" t="str">
        <f t="shared" si="99"/>
        <v/>
      </c>
      <c r="L1605" s="15" t="str">
        <f t="shared" si="100"/>
        <v/>
      </c>
      <c r="M1605" s="15" t="str">
        <f t="shared" si="101"/>
        <v/>
      </c>
    </row>
    <row r="1606" spans="2:13">
      <c r="B1606" s="15">
        <v>700077</v>
      </c>
      <c r="C1606" s="73" t="s">
        <v>2615</v>
      </c>
      <c r="D1606" s="73" t="s">
        <v>1698</v>
      </c>
      <c r="E1606" s="73" t="s">
        <v>2378</v>
      </c>
      <c r="H1606" s="58" t="s">
        <v>1485</v>
      </c>
      <c r="I1606" s="58" t="s">
        <v>1469</v>
      </c>
      <c r="J1606" s="58"/>
      <c r="K1606" s="15" t="str">
        <f t="shared" si="99"/>
        <v/>
      </c>
      <c r="L1606" s="15" t="str">
        <f t="shared" si="100"/>
        <v/>
      </c>
      <c r="M1606" s="15" t="str">
        <f t="shared" si="101"/>
        <v/>
      </c>
    </row>
    <row r="1607" spans="2:13">
      <c r="B1607" s="15">
        <v>700078</v>
      </c>
      <c r="C1607" s="73" t="s">
        <v>2642</v>
      </c>
      <c r="D1607" s="66" t="s">
        <v>186</v>
      </c>
      <c r="E1607" s="73" t="s">
        <v>2408</v>
      </c>
      <c r="F1607" s="15">
        <v>45000</v>
      </c>
      <c r="H1607" s="58"/>
      <c r="I1607" s="58" t="s">
        <v>1469</v>
      </c>
      <c r="J1607" s="58"/>
      <c r="K1607" s="15" t="str">
        <f t="shared" si="99"/>
        <v/>
      </c>
      <c r="L1607" s="15" t="str">
        <f t="shared" si="100"/>
        <v/>
      </c>
      <c r="M1607" s="15" t="str">
        <f t="shared" si="101"/>
        <v/>
      </c>
    </row>
    <row r="1608" spans="2:13">
      <c r="B1608" s="15">
        <v>700079</v>
      </c>
      <c r="C1608" s="73" t="s">
        <v>2615</v>
      </c>
      <c r="D1608" s="73">
        <v>1</v>
      </c>
      <c r="E1608" s="73" t="s">
        <v>2371</v>
      </c>
      <c r="H1608" s="58" t="s">
        <v>1486</v>
      </c>
      <c r="I1608" s="58" t="s">
        <v>1469</v>
      </c>
      <c r="J1608" s="58"/>
      <c r="K1608" s="15" t="str">
        <f t="shared" si="99"/>
        <v/>
      </c>
      <c r="L1608" s="15" t="str">
        <f t="shared" si="100"/>
        <v/>
      </c>
      <c r="M1608" s="15" t="str">
        <f t="shared" si="101"/>
        <v/>
      </c>
    </row>
    <row r="1609" spans="2:13">
      <c r="B1609" s="15">
        <v>700080</v>
      </c>
      <c r="C1609" s="66" t="s">
        <v>2575</v>
      </c>
      <c r="D1609" s="73" t="s">
        <v>2440</v>
      </c>
      <c r="E1609" s="73" t="s">
        <v>2396</v>
      </c>
      <c r="F1609" s="15">
        <v>45000</v>
      </c>
      <c r="H1609" s="58"/>
      <c r="I1609" s="58" t="s">
        <v>1469</v>
      </c>
      <c r="J1609" s="58"/>
      <c r="K1609" s="15" t="str">
        <f t="shared" si="99"/>
        <v/>
      </c>
      <c r="L1609" s="15" t="str">
        <f t="shared" si="100"/>
        <v/>
      </c>
      <c r="M1609" s="15" t="str">
        <f t="shared" si="101"/>
        <v/>
      </c>
    </row>
    <row r="1610" spans="2:13">
      <c r="B1610" s="15">
        <v>700081</v>
      </c>
      <c r="C1610" s="66" t="s">
        <v>2615</v>
      </c>
      <c r="D1610" s="66" t="s">
        <v>24</v>
      </c>
      <c r="E1610" s="73" t="s">
        <v>2378</v>
      </c>
      <c r="H1610" s="58" t="s">
        <v>1487</v>
      </c>
      <c r="I1610" s="58" t="s">
        <v>1469</v>
      </c>
      <c r="J1610" s="58"/>
      <c r="K1610" s="15" t="str">
        <f t="shared" si="99"/>
        <v/>
      </c>
      <c r="L1610" s="15" t="str">
        <f t="shared" si="100"/>
        <v/>
      </c>
      <c r="M1610" s="15" t="str">
        <f t="shared" si="101"/>
        <v/>
      </c>
    </row>
    <row r="1611" spans="2:13">
      <c r="B1611" s="15">
        <v>700082</v>
      </c>
      <c r="C1611" s="66" t="s">
        <v>2615</v>
      </c>
      <c r="D1611" s="66" t="s">
        <v>24</v>
      </c>
      <c r="E1611" s="73" t="s">
        <v>2373</v>
      </c>
      <c r="F1611" s="15">
        <v>45000</v>
      </c>
      <c r="H1611" s="58"/>
      <c r="I1611" s="58" t="s">
        <v>1469</v>
      </c>
      <c r="J1611" s="58"/>
      <c r="K1611" s="15" t="str">
        <f t="shared" si="99"/>
        <v/>
      </c>
      <c r="L1611" s="15" t="str">
        <f t="shared" si="100"/>
        <v/>
      </c>
      <c r="M1611" s="15" t="str">
        <f t="shared" si="101"/>
        <v/>
      </c>
    </row>
    <row r="1612" spans="2:13">
      <c r="B1612" s="15">
        <v>700083</v>
      </c>
      <c r="C1612" s="66" t="s">
        <v>2615</v>
      </c>
      <c r="D1612" s="66">
        <v>20</v>
      </c>
      <c r="E1612" s="73" t="s">
        <v>2374</v>
      </c>
      <c r="H1612" s="58" t="s">
        <v>1488</v>
      </c>
      <c r="I1612" s="58" t="s">
        <v>1469</v>
      </c>
      <c r="J1612" s="58"/>
      <c r="K1612" s="15" t="str">
        <f t="shared" si="99"/>
        <v/>
      </c>
      <c r="L1612" s="15" t="str">
        <f t="shared" si="100"/>
        <v/>
      </c>
      <c r="M1612" s="15" t="str">
        <f t="shared" si="101"/>
        <v/>
      </c>
    </row>
    <row r="1613" spans="2:13">
      <c r="B1613" s="15">
        <v>700084</v>
      </c>
      <c r="C1613" s="163" t="s">
        <v>2766</v>
      </c>
      <c r="D1613" s="66">
        <v>20</v>
      </c>
      <c r="E1613" s="73" t="s">
        <v>2363</v>
      </c>
      <c r="F1613" s="15">
        <v>45000</v>
      </c>
      <c r="I1613" s="58" t="s">
        <v>1469</v>
      </c>
      <c r="K1613" s="15" t="str">
        <f t="shared" si="99"/>
        <v/>
      </c>
      <c r="L1613" s="15" t="str">
        <f t="shared" si="100"/>
        <v/>
      </c>
      <c r="M1613" s="15" t="str">
        <f t="shared" si="101"/>
        <v/>
      </c>
    </row>
    <row r="1614" spans="2:13">
      <c r="B1614" s="15">
        <v>1011</v>
      </c>
      <c r="C1614" s="114">
        <v>210003</v>
      </c>
      <c r="D1614" s="15">
        <v>1</v>
      </c>
      <c r="E1614" s="106" t="s">
        <v>2522</v>
      </c>
      <c r="G1614" s="15">
        <v>1011</v>
      </c>
      <c r="K1614" s="15" t="str">
        <f t="shared" si="99"/>
        <v/>
      </c>
      <c r="L1614" s="15" t="str">
        <f t="shared" si="100"/>
        <v/>
      </c>
      <c r="M1614" s="15" t="str">
        <f t="shared" si="101"/>
        <v/>
      </c>
    </row>
    <row r="1615" spans="2:13">
      <c r="B1615" s="15">
        <v>1012</v>
      </c>
      <c r="C1615" s="106">
        <v>200000</v>
      </c>
      <c r="D1615" s="15">
        <v>99</v>
      </c>
      <c r="E1615" s="106" t="s">
        <v>2525</v>
      </c>
      <c r="G1615" s="15">
        <v>1012</v>
      </c>
      <c r="K1615" s="15" t="str">
        <f t="shared" si="99"/>
        <v/>
      </c>
      <c r="L1615" s="15" t="str">
        <f t="shared" si="100"/>
        <v/>
      </c>
      <c r="M1615" s="15" t="str">
        <f t="shared" si="101"/>
        <v/>
      </c>
    </row>
    <row r="1616" spans="2:13">
      <c r="B1616" s="15">
        <v>1021</v>
      </c>
      <c r="C1616" s="106">
        <v>210003</v>
      </c>
      <c r="D1616" s="15">
        <v>1</v>
      </c>
      <c r="E1616" s="106" t="s">
        <v>2526</v>
      </c>
      <c r="G1616" s="15">
        <v>1021</v>
      </c>
      <c r="K1616" s="15" t="str">
        <f t="shared" si="99"/>
        <v/>
      </c>
      <c r="L1616" s="15" t="str">
        <f t="shared" si="100"/>
        <v/>
      </c>
      <c r="M1616" s="15" t="str">
        <f t="shared" si="101"/>
        <v/>
      </c>
    </row>
    <row r="1617" spans="2:13">
      <c r="B1617" s="16">
        <v>1022</v>
      </c>
      <c r="C1617" s="106" t="s">
        <v>2708</v>
      </c>
      <c r="D1617" s="106" t="s">
        <v>2528</v>
      </c>
      <c r="E1617" s="120" t="s">
        <v>2664</v>
      </c>
      <c r="G1617" s="16">
        <v>1022</v>
      </c>
      <c r="K1617" s="15" t="str">
        <f t="shared" si="99"/>
        <v/>
      </c>
      <c r="L1617" s="15" t="str">
        <f t="shared" si="100"/>
        <v/>
      </c>
      <c r="M1617" s="15" t="str">
        <f t="shared" si="101"/>
        <v/>
      </c>
    </row>
    <row r="1618" spans="2:13">
      <c r="B1618" s="15">
        <v>1031</v>
      </c>
      <c r="C1618" s="114">
        <v>230002</v>
      </c>
      <c r="D1618" s="15">
        <v>1</v>
      </c>
      <c r="E1618" s="106" t="s">
        <v>2527</v>
      </c>
      <c r="G1618" s="15">
        <v>1031</v>
      </c>
      <c r="K1618" s="15" t="str">
        <f t="shared" si="99"/>
        <v/>
      </c>
      <c r="L1618" s="15" t="str">
        <f t="shared" si="100"/>
        <v/>
      </c>
      <c r="M1618" s="15" t="str">
        <f t="shared" si="101"/>
        <v/>
      </c>
    </row>
    <row r="1619" spans="2:13">
      <c r="B1619" s="15">
        <v>1032</v>
      </c>
      <c r="C1619" s="121" t="s">
        <v>2709</v>
      </c>
      <c r="D1619" s="151" t="s">
        <v>2530</v>
      </c>
      <c r="E1619" s="120" t="s">
        <v>2664</v>
      </c>
      <c r="G1619" s="15">
        <v>1032</v>
      </c>
      <c r="K1619" s="15" t="str">
        <f t="shared" si="99"/>
        <v/>
      </c>
      <c r="L1619" s="15" t="str">
        <f t="shared" si="100"/>
        <v/>
      </c>
      <c r="M1619" s="15" t="str">
        <f t="shared" si="101"/>
        <v/>
      </c>
    </row>
    <row r="1620" spans="2:13">
      <c r="B1620" s="15">
        <v>1041</v>
      </c>
      <c r="C1620" s="114">
        <v>220801</v>
      </c>
      <c r="D1620" s="15">
        <v>1</v>
      </c>
      <c r="E1620" s="106" t="s">
        <v>2529</v>
      </c>
      <c r="G1620" s="15">
        <v>1041</v>
      </c>
      <c r="K1620" s="15" t="str">
        <f t="shared" si="99"/>
        <v/>
      </c>
      <c r="L1620" s="15" t="str">
        <f t="shared" si="100"/>
        <v/>
      </c>
      <c r="M1620" s="15" t="str">
        <f t="shared" si="101"/>
        <v/>
      </c>
    </row>
    <row r="1621" spans="2:13">
      <c r="B1621" s="15">
        <v>1042</v>
      </c>
      <c r="C1621" s="181" t="s">
        <v>2829</v>
      </c>
      <c r="D1621" s="151" t="s">
        <v>2530</v>
      </c>
      <c r="E1621" s="120" t="s">
        <v>2665</v>
      </c>
      <c r="G1621" s="15">
        <v>1042</v>
      </c>
      <c r="K1621" s="15" t="str">
        <f t="shared" si="99"/>
        <v/>
      </c>
      <c r="L1621" s="15" t="str">
        <f t="shared" si="100"/>
        <v/>
      </c>
      <c r="M1621" s="15" t="str">
        <f t="shared" si="101"/>
        <v/>
      </c>
    </row>
    <row r="1622" spans="2:13">
      <c r="B1622" s="15">
        <v>1051</v>
      </c>
      <c r="C1622" s="106">
        <v>100211</v>
      </c>
      <c r="D1622" s="15">
        <v>24</v>
      </c>
      <c r="E1622" s="106" t="s">
        <v>2532</v>
      </c>
      <c r="G1622" s="15">
        <v>1051</v>
      </c>
      <c r="K1622" s="15" t="str">
        <f t="shared" si="99"/>
        <v/>
      </c>
      <c r="L1622" s="15" t="str">
        <f t="shared" si="100"/>
        <v/>
      </c>
      <c r="M1622" s="15" t="str">
        <f t="shared" si="101"/>
        <v/>
      </c>
    </row>
    <row r="1623" spans="2:13">
      <c r="B1623" s="15">
        <v>1052</v>
      </c>
      <c r="C1623" s="106">
        <v>100213</v>
      </c>
      <c r="D1623" s="15">
        <v>24</v>
      </c>
      <c r="E1623" s="106" t="s">
        <v>2533</v>
      </c>
      <c r="G1623" s="15">
        <v>1052</v>
      </c>
      <c r="K1623" s="15" t="str">
        <f t="shared" si="99"/>
        <v/>
      </c>
      <c r="L1623" s="15" t="str">
        <f t="shared" si="100"/>
        <v/>
      </c>
      <c r="M1623" s="15" t="str">
        <f t="shared" si="101"/>
        <v/>
      </c>
    </row>
    <row r="1624" spans="2:13">
      <c r="B1624" s="15">
        <v>1061</v>
      </c>
      <c r="C1624" s="106">
        <v>400000</v>
      </c>
      <c r="D1624" s="15">
        <v>1</v>
      </c>
      <c r="E1624" s="106" t="s">
        <v>2534</v>
      </c>
      <c r="G1624" s="15">
        <v>1061</v>
      </c>
      <c r="K1624" s="15" t="str">
        <f t="shared" si="99"/>
        <v/>
      </c>
      <c r="L1624" s="15" t="str">
        <f t="shared" si="100"/>
        <v/>
      </c>
      <c r="M1624" s="15" t="str">
        <f t="shared" si="101"/>
        <v/>
      </c>
    </row>
    <row r="1625" spans="2:13">
      <c r="B1625" s="15">
        <v>1062</v>
      </c>
      <c r="C1625" s="114">
        <v>230002</v>
      </c>
      <c r="D1625" s="15">
        <v>10</v>
      </c>
      <c r="E1625" s="106" t="s">
        <v>2535</v>
      </c>
      <c r="G1625" s="15">
        <v>1062</v>
      </c>
      <c r="K1625" s="15" t="str">
        <f t="shared" si="99"/>
        <v/>
      </c>
      <c r="L1625" s="15" t="str">
        <f t="shared" si="100"/>
        <v/>
      </c>
      <c r="M1625" s="15" t="str">
        <f t="shared" si="101"/>
        <v/>
      </c>
    </row>
    <row r="1626" spans="2:13">
      <c r="B1626" s="15">
        <v>1071</v>
      </c>
      <c r="C1626" s="106">
        <v>400000</v>
      </c>
      <c r="D1626" s="15">
        <v>1</v>
      </c>
      <c r="E1626" s="106" t="s">
        <v>2536</v>
      </c>
      <c r="G1626" s="15">
        <v>1071</v>
      </c>
      <c r="K1626" s="15" t="str">
        <f t="shared" si="99"/>
        <v/>
      </c>
      <c r="L1626" s="15" t="str">
        <f t="shared" si="100"/>
        <v/>
      </c>
      <c r="M1626" s="15" t="str">
        <f t="shared" si="101"/>
        <v/>
      </c>
    </row>
    <row r="1627" spans="2:13">
      <c r="B1627" s="15">
        <v>1072</v>
      </c>
      <c r="C1627" s="106">
        <v>210003</v>
      </c>
      <c r="D1627" s="179" t="s">
        <v>2819</v>
      </c>
      <c r="E1627" s="106" t="s">
        <v>2538</v>
      </c>
      <c r="G1627" s="15">
        <v>1072</v>
      </c>
      <c r="K1627" s="15" t="str">
        <f t="shared" si="99"/>
        <v/>
      </c>
      <c r="L1627" s="15" t="str">
        <f t="shared" si="100"/>
        <v/>
      </c>
      <c r="M1627" s="15" t="str">
        <f t="shared" si="101"/>
        <v/>
      </c>
    </row>
    <row r="1628" spans="2:13">
      <c r="B1628" s="15">
        <v>1081</v>
      </c>
      <c r="C1628" s="106">
        <v>400000</v>
      </c>
      <c r="D1628" s="15">
        <v>1</v>
      </c>
      <c r="E1628" s="106" t="s">
        <v>2534</v>
      </c>
      <c r="G1628" s="15">
        <v>1081</v>
      </c>
      <c r="K1628" s="15" t="str">
        <f t="shared" si="99"/>
        <v/>
      </c>
      <c r="L1628" s="15" t="str">
        <f t="shared" si="100"/>
        <v/>
      </c>
      <c r="M1628" s="15" t="str">
        <f t="shared" si="101"/>
        <v/>
      </c>
    </row>
    <row r="1629" spans="2:13">
      <c r="B1629" s="15">
        <v>1082</v>
      </c>
      <c r="C1629" s="114">
        <v>230002</v>
      </c>
      <c r="D1629" s="179" t="s">
        <v>2821</v>
      </c>
      <c r="E1629" s="106" t="s">
        <v>2539</v>
      </c>
      <c r="G1629" s="15">
        <v>1082</v>
      </c>
      <c r="K1629" s="15" t="str">
        <f t="shared" si="99"/>
        <v/>
      </c>
      <c r="L1629" s="15" t="str">
        <f t="shared" si="100"/>
        <v/>
      </c>
      <c r="M1629" s="15" t="str">
        <f t="shared" si="101"/>
        <v/>
      </c>
    </row>
    <row r="1630" spans="2:13">
      <c r="B1630" s="15">
        <v>1091</v>
      </c>
      <c r="C1630" s="106">
        <v>400000</v>
      </c>
      <c r="D1630" s="15">
        <v>1</v>
      </c>
      <c r="E1630" s="106" t="s">
        <v>2534</v>
      </c>
      <c r="G1630" s="15">
        <v>1091</v>
      </c>
      <c r="K1630" s="15" t="str">
        <f t="shared" si="99"/>
        <v/>
      </c>
      <c r="L1630" s="15" t="str">
        <f t="shared" si="100"/>
        <v/>
      </c>
      <c r="M1630" s="15" t="str">
        <f t="shared" si="101"/>
        <v/>
      </c>
    </row>
    <row r="1631" spans="2:13">
      <c r="B1631" s="15">
        <v>1092</v>
      </c>
      <c r="C1631" s="114" t="s">
        <v>2826</v>
      </c>
      <c r="D1631" s="151" t="s">
        <v>2530</v>
      </c>
      <c r="E1631" s="106" t="s">
        <v>2540</v>
      </c>
      <c r="G1631" s="15">
        <v>1092</v>
      </c>
      <c r="K1631" s="15" t="str">
        <f t="shared" si="99"/>
        <v/>
      </c>
      <c r="L1631" s="15" t="str">
        <f t="shared" si="100"/>
        <v/>
      </c>
      <c r="M1631" s="15" t="str">
        <f t="shared" si="101"/>
        <v/>
      </c>
    </row>
    <row r="1632" spans="2:13">
      <c r="B1632" s="15">
        <v>1101</v>
      </c>
      <c r="C1632" s="106">
        <v>400000</v>
      </c>
      <c r="D1632" s="106">
        <v>1</v>
      </c>
      <c r="E1632" s="106" t="s">
        <v>2534</v>
      </c>
      <c r="G1632" s="15">
        <v>1101</v>
      </c>
      <c r="K1632" s="15" t="str">
        <f t="shared" si="99"/>
        <v/>
      </c>
      <c r="L1632" s="15" t="str">
        <f t="shared" si="100"/>
        <v/>
      </c>
      <c r="M1632" s="15" t="str">
        <f t="shared" si="101"/>
        <v/>
      </c>
    </row>
    <row r="1633" spans="2:13">
      <c r="B1633" s="15">
        <v>1102</v>
      </c>
      <c r="C1633" s="162" t="s">
        <v>2773</v>
      </c>
      <c r="D1633" s="162" t="s">
        <v>2772</v>
      </c>
      <c r="E1633" s="162" t="s">
        <v>2774</v>
      </c>
      <c r="G1633" s="15">
        <v>1102</v>
      </c>
      <c r="K1633" s="15" t="str">
        <f t="shared" si="99"/>
        <v/>
      </c>
      <c r="L1633" s="15" t="str">
        <f t="shared" si="100"/>
        <v/>
      </c>
      <c r="M1633" s="15" t="str">
        <f t="shared" si="101"/>
        <v/>
      </c>
    </row>
    <row r="1634" spans="2:13">
      <c r="B1634" s="15">
        <v>1111</v>
      </c>
      <c r="C1634" s="114">
        <v>220801</v>
      </c>
      <c r="D1634" s="15">
        <v>1</v>
      </c>
      <c r="E1634" s="106" t="s">
        <v>2529</v>
      </c>
      <c r="G1634" s="15">
        <v>1111</v>
      </c>
      <c r="K1634" s="15" t="str">
        <f t="shared" si="99"/>
        <v/>
      </c>
      <c r="L1634" s="15" t="str">
        <f t="shared" si="100"/>
        <v/>
      </c>
      <c r="M1634" s="15" t="str">
        <f t="shared" si="101"/>
        <v/>
      </c>
    </row>
    <row r="1635" spans="2:13">
      <c r="B1635" s="15">
        <v>1112</v>
      </c>
      <c r="C1635" s="114">
        <v>200700</v>
      </c>
      <c r="D1635" s="15">
        <v>102</v>
      </c>
      <c r="E1635" s="113" t="s">
        <v>2574</v>
      </c>
      <c r="G1635" s="15">
        <v>1112</v>
      </c>
      <c r="K1635" s="15" t="str">
        <f t="shared" si="99"/>
        <v/>
      </c>
      <c r="L1635" s="15" t="str">
        <f t="shared" si="100"/>
        <v/>
      </c>
      <c r="M1635" s="15" t="str">
        <f t="shared" si="101"/>
        <v/>
      </c>
    </row>
    <row r="1636" spans="2:13">
      <c r="B1636" s="15">
        <v>1121</v>
      </c>
      <c r="C1636" s="106">
        <v>400000</v>
      </c>
      <c r="D1636" s="15">
        <v>1</v>
      </c>
      <c r="E1636" s="106" t="s">
        <v>2529</v>
      </c>
      <c r="G1636" s="15">
        <v>1121</v>
      </c>
      <c r="K1636" s="15" t="str">
        <f t="shared" si="99"/>
        <v/>
      </c>
      <c r="L1636" s="15" t="str">
        <f t="shared" si="100"/>
        <v/>
      </c>
      <c r="M1636" s="15" t="str">
        <f t="shared" si="101"/>
        <v/>
      </c>
    </row>
    <row r="1637" spans="2:13">
      <c r="B1637" s="15">
        <v>1122</v>
      </c>
      <c r="C1637" s="106">
        <v>400000</v>
      </c>
      <c r="D1637" s="15">
        <v>103</v>
      </c>
      <c r="E1637" s="106" t="s">
        <v>2543</v>
      </c>
      <c r="G1637" s="15">
        <v>1122</v>
      </c>
      <c r="K1637" s="15" t="str">
        <f t="shared" si="99"/>
        <v/>
      </c>
      <c r="L1637" s="15" t="str">
        <f t="shared" si="100"/>
        <v/>
      </c>
      <c r="M1637" s="15" t="str">
        <f t="shared" si="101"/>
        <v/>
      </c>
    </row>
    <row r="1638" spans="2:13">
      <c r="B1638" s="15">
        <v>1131</v>
      </c>
      <c r="C1638" s="114">
        <v>230002</v>
      </c>
      <c r="D1638" s="15">
        <v>1</v>
      </c>
      <c r="E1638" s="106" t="s">
        <v>2544</v>
      </c>
      <c r="G1638" s="15">
        <v>1131</v>
      </c>
      <c r="K1638" s="15" t="str">
        <f t="shared" si="99"/>
        <v/>
      </c>
      <c r="L1638" s="15" t="str">
        <f t="shared" si="100"/>
        <v/>
      </c>
      <c r="M1638" s="15" t="str">
        <f t="shared" si="101"/>
        <v/>
      </c>
    </row>
    <row r="1639" spans="2:13">
      <c r="B1639" s="15">
        <v>1132</v>
      </c>
      <c r="C1639" s="182" t="s">
        <v>2830</v>
      </c>
      <c r="D1639" s="179" t="s">
        <v>2822</v>
      </c>
      <c r="E1639" s="162" t="s">
        <v>2775</v>
      </c>
      <c r="G1639" s="15">
        <v>1132</v>
      </c>
      <c r="K1639" s="15" t="str">
        <f t="shared" si="99"/>
        <v/>
      </c>
      <c r="L1639" s="15" t="str">
        <f t="shared" si="100"/>
        <v/>
      </c>
      <c r="M1639" s="15" t="str">
        <f t="shared" si="101"/>
        <v/>
      </c>
    </row>
    <row r="1640" spans="2:13">
      <c r="B1640" s="15">
        <v>1141</v>
      </c>
      <c r="C1640" s="114">
        <v>230002</v>
      </c>
      <c r="D1640" s="15">
        <v>1</v>
      </c>
      <c r="E1640" s="106" t="s">
        <v>2545</v>
      </c>
      <c r="G1640" s="15">
        <v>1141</v>
      </c>
      <c r="K1640" s="15" t="str">
        <f t="shared" si="99"/>
        <v/>
      </c>
      <c r="L1640" s="15" t="str">
        <f t="shared" si="100"/>
        <v/>
      </c>
      <c r="M1640" s="15" t="str">
        <f t="shared" si="101"/>
        <v/>
      </c>
    </row>
    <row r="1641" spans="2:13">
      <c r="B1641" s="16">
        <v>1142</v>
      </c>
      <c r="C1641" s="114" t="s">
        <v>2826</v>
      </c>
      <c r="D1641" s="174" t="s">
        <v>2796</v>
      </c>
      <c r="E1641" s="166" t="s">
        <v>2787</v>
      </c>
      <c r="G1641" s="16">
        <v>1142</v>
      </c>
      <c r="K1641" s="15" t="str">
        <f t="shared" si="99"/>
        <v/>
      </c>
      <c r="L1641" s="15" t="str">
        <f t="shared" si="100"/>
        <v/>
      </c>
      <c r="M1641" s="15" t="str">
        <f t="shared" si="101"/>
        <v/>
      </c>
    </row>
    <row r="1642" spans="2:13">
      <c r="B1642" s="15">
        <v>1151</v>
      </c>
      <c r="C1642" s="147">
        <v>220000</v>
      </c>
      <c r="D1642" s="15">
        <v>1</v>
      </c>
      <c r="E1642" s="106" t="s">
        <v>2547</v>
      </c>
      <c r="G1642" s="15">
        <v>1151</v>
      </c>
      <c r="K1642" s="15" t="str">
        <f t="shared" si="99"/>
        <v/>
      </c>
      <c r="L1642" s="15" t="str">
        <f t="shared" si="100"/>
        <v/>
      </c>
      <c r="M1642" s="15" t="str">
        <f t="shared" si="101"/>
        <v/>
      </c>
    </row>
    <row r="1643" spans="2:13">
      <c r="B1643" s="15">
        <v>1152</v>
      </c>
      <c r="C1643" s="147">
        <v>220000</v>
      </c>
      <c r="D1643" s="179" t="s">
        <v>2823</v>
      </c>
      <c r="E1643" s="106" t="s">
        <v>2548</v>
      </c>
      <c r="G1643" s="15">
        <v>1152</v>
      </c>
      <c r="K1643" s="15" t="str">
        <f t="shared" si="99"/>
        <v/>
      </c>
      <c r="L1643" s="15" t="str">
        <f t="shared" si="100"/>
        <v/>
      </c>
      <c r="M1643" s="15" t="str">
        <f t="shared" si="101"/>
        <v/>
      </c>
    </row>
    <row r="1644" spans="2:13">
      <c r="B1644" s="15">
        <v>1161</v>
      </c>
      <c r="C1644" s="106">
        <v>100211</v>
      </c>
      <c r="D1644" s="15">
        <v>24</v>
      </c>
      <c r="E1644" s="106" t="s">
        <v>2532</v>
      </c>
      <c r="G1644" s="15">
        <v>1161</v>
      </c>
      <c r="K1644" s="15" t="str">
        <f t="shared" si="99"/>
        <v/>
      </c>
      <c r="L1644" s="15" t="str">
        <f t="shared" si="100"/>
        <v/>
      </c>
      <c r="M1644" s="15" t="str">
        <f t="shared" si="101"/>
        <v/>
      </c>
    </row>
    <row r="1645" spans="2:13">
      <c r="B1645" s="15">
        <v>1162</v>
      </c>
      <c r="C1645" s="106">
        <v>100000</v>
      </c>
      <c r="D1645" s="15">
        <v>24</v>
      </c>
      <c r="E1645" s="106" t="s">
        <v>2549</v>
      </c>
      <c r="G1645" s="15">
        <v>1162</v>
      </c>
      <c r="K1645" s="15" t="str">
        <f t="shared" si="99"/>
        <v/>
      </c>
      <c r="L1645" s="15" t="str">
        <f t="shared" si="100"/>
        <v/>
      </c>
      <c r="M1645" s="15" t="str">
        <f t="shared" si="101"/>
        <v/>
      </c>
    </row>
    <row r="1646" spans="2:13">
      <c r="B1646" s="15">
        <v>1171</v>
      </c>
      <c r="C1646" s="106">
        <v>400000</v>
      </c>
      <c r="D1646" s="15">
        <v>1</v>
      </c>
      <c r="E1646" s="106" t="s">
        <v>2550</v>
      </c>
      <c r="G1646" s="15">
        <v>1171</v>
      </c>
      <c r="K1646" s="15" t="str">
        <f t="shared" si="99"/>
        <v/>
      </c>
      <c r="L1646" s="15" t="str">
        <f t="shared" si="100"/>
        <v/>
      </c>
      <c r="M1646" s="15" t="str">
        <f t="shared" si="101"/>
        <v/>
      </c>
    </row>
    <row r="1647" spans="2:13">
      <c r="B1647" s="16">
        <v>1172</v>
      </c>
      <c r="C1647" s="114" t="s">
        <v>2710</v>
      </c>
      <c r="D1647" s="151" t="s">
        <v>2693</v>
      </c>
      <c r="E1647" s="128" t="s">
        <v>2671</v>
      </c>
      <c r="G1647" s="16">
        <v>1172</v>
      </c>
      <c r="K1647" s="15" t="str">
        <f t="shared" si="99"/>
        <v/>
      </c>
      <c r="L1647" s="15" t="str">
        <f t="shared" si="100"/>
        <v/>
      </c>
      <c r="M1647" s="15" t="str">
        <f t="shared" si="101"/>
        <v/>
      </c>
    </row>
    <row r="1648" spans="2:13">
      <c r="B1648" s="15">
        <v>1181</v>
      </c>
      <c r="C1648" s="106">
        <v>400000</v>
      </c>
      <c r="D1648" s="15">
        <v>1</v>
      </c>
      <c r="E1648" s="106" t="s">
        <v>2551</v>
      </c>
      <c r="G1648" s="15">
        <v>1181</v>
      </c>
      <c r="K1648" s="15" t="str">
        <f t="shared" si="99"/>
        <v/>
      </c>
      <c r="L1648" s="15" t="str">
        <f t="shared" si="100"/>
        <v/>
      </c>
      <c r="M1648" s="15" t="str">
        <f t="shared" si="101"/>
        <v/>
      </c>
    </row>
    <row r="1649" spans="2:13">
      <c r="B1649" s="15">
        <v>1182</v>
      </c>
      <c r="C1649" s="114" t="s">
        <v>2826</v>
      </c>
      <c r="D1649" s="179" t="s">
        <v>2824</v>
      </c>
      <c r="E1649" s="106" t="s">
        <v>2552</v>
      </c>
      <c r="G1649" s="15">
        <v>1182</v>
      </c>
      <c r="K1649" s="15" t="str">
        <f t="shared" si="99"/>
        <v/>
      </c>
      <c r="L1649" s="15" t="str">
        <f t="shared" si="100"/>
        <v/>
      </c>
      <c r="M1649" s="15" t="str">
        <f t="shared" si="101"/>
        <v/>
      </c>
    </row>
    <row r="1650" spans="2:13">
      <c r="B1650" s="15">
        <v>1191</v>
      </c>
      <c r="C1650" s="114">
        <v>220801</v>
      </c>
      <c r="D1650" s="15">
        <v>1</v>
      </c>
      <c r="E1650" s="106" t="s">
        <v>2551</v>
      </c>
      <c r="G1650" s="15">
        <v>1191</v>
      </c>
      <c r="K1650" s="15" t="str">
        <f t="shared" si="99"/>
        <v/>
      </c>
      <c r="L1650" s="15" t="str">
        <f t="shared" si="100"/>
        <v/>
      </c>
      <c r="M1650" s="15" t="str">
        <f t="shared" si="101"/>
        <v/>
      </c>
    </row>
    <row r="1651" spans="2:13">
      <c r="B1651" s="15">
        <v>1192</v>
      </c>
      <c r="C1651" s="114">
        <v>220801</v>
      </c>
      <c r="D1651" s="15">
        <v>103</v>
      </c>
      <c r="E1651" s="106" t="s">
        <v>2553</v>
      </c>
      <c r="G1651" s="15">
        <v>1192</v>
      </c>
      <c r="K1651" s="15" t="str">
        <f t="shared" si="99"/>
        <v/>
      </c>
      <c r="L1651" s="15" t="str">
        <f t="shared" si="100"/>
        <v/>
      </c>
      <c r="M1651" s="15" t="str">
        <f t="shared" si="101"/>
        <v/>
      </c>
    </row>
    <row r="1652" spans="2:13">
      <c r="B1652" s="15">
        <v>1201</v>
      </c>
      <c r="C1652" s="106">
        <v>400000</v>
      </c>
      <c r="D1652" s="15">
        <v>1</v>
      </c>
      <c r="E1652" s="106" t="s">
        <v>2550</v>
      </c>
      <c r="G1652" s="15">
        <v>1201</v>
      </c>
      <c r="K1652" s="15" t="str">
        <f t="shared" si="99"/>
        <v/>
      </c>
      <c r="L1652" s="15" t="str">
        <f t="shared" si="100"/>
        <v/>
      </c>
      <c r="M1652" s="15" t="str">
        <f t="shared" si="101"/>
        <v/>
      </c>
    </row>
    <row r="1653" spans="2:13">
      <c r="B1653" s="15">
        <v>1202</v>
      </c>
      <c r="C1653" s="106" t="s">
        <v>2711</v>
      </c>
      <c r="D1653" s="106" t="s">
        <v>2530</v>
      </c>
      <c r="E1653" s="106" t="s">
        <v>2554</v>
      </c>
      <c r="G1653" s="15">
        <v>1202</v>
      </c>
      <c r="K1653" s="15" t="str">
        <f t="shared" ref="K1653:K1717" si="102">IF(AND(ISBLANK(C1653)=ISBLANK(D1653),ISBLANK(D1653)=ISBLANK(E1653),ISBLANK(E1653)=ISBLANK(C1653)),"",FALSE)</f>
        <v/>
      </c>
      <c r="L1653" s="15" t="str">
        <f t="shared" ref="L1653:L1717" si="103">IF((LEN(C1653)-LEN(SUBSTITUTE(C1653,"|","")))=(LEN(D1653)-LEN(SUBSTITUTE(D1653,"|",""))),"",FALSE)</f>
        <v/>
      </c>
      <c r="M1653" s="15" t="str">
        <f t="shared" ref="M1653:M1717" si="104">IF((LEN(D1653)-LEN(SUBSTITUTE(SUBSTITUTE(D1653,"|",""),"#","")))=(LEN(E1653)-LEN(SUBSTITUTE(E1653,"|",""))),"",FALSE)</f>
        <v/>
      </c>
    </row>
    <row r="1654" spans="2:13">
      <c r="B1654" s="15">
        <v>1211</v>
      </c>
      <c r="C1654" s="106">
        <v>400000</v>
      </c>
      <c r="D1654" s="15">
        <v>1</v>
      </c>
      <c r="E1654" s="106" t="s">
        <v>2550</v>
      </c>
      <c r="G1654" s="15">
        <v>1211</v>
      </c>
      <c r="K1654" s="15" t="str">
        <f t="shared" si="102"/>
        <v/>
      </c>
      <c r="L1654" s="15" t="str">
        <f t="shared" si="103"/>
        <v/>
      </c>
      <c r="M1654" s="15" t="str">
        <f t="shared" si="104"/>
        <v/>
      </c>
    </row>
    <row r="1655" spans="2:13">
      <c r="B1655" s="16">
        <v>1212</v>
      </c>
      <c r="C1655" s="162" t="s">
        <v>2765</v>
      </c>
      <c r="D1655" s="162" t="s">
        <v>2767</v>
      </c>
      <c r="E1655" s="162" t="s">
        <v>2768</v>
      </c>
      <c r="G1655" s="16">
        <v>1212</v>
      </c>
      <c r="K1655" s="15" t="str">
        <f t="shared" si="102"/>
        <v/>
      </c>
      <c r="L1655" s="15" t="str">
        <f t="shared" si="103"/>
        <v/>
      </c>
      <c r="M1655" s="15" t="str">
        <f t="shared" si="104"/>
        <v/>
      </c>
    </row>
    <row r="1656" spans="2:13">
      <c r="B1656" s="15">
        <v>1221</v>
      </c>
      <c r="C1656" s="106">
        <v>400000</v>
      </c>
      <c r="D1656" s="15">
        <v>1</v>
      </c>
      <c r="E1656" s="106" t="s">
        <v>2550</v>
      </c>
      <c r="G1656" s="15">
        <v>1221</v>
      </c>
      <c r="K1656" s="15" t="str">
        <f t="shared" si="102"/>
        <v/>
      </c>
      <c r="L1656" s="15" t="str">
        <f t="shared" si="103"/>
        <v/>
      </c>
      <c r="M1656" s="15" t="str">
        <f t="shared" si="104"/>
        <v/>
      </c>
    </row>
    <row r="1657" spans="2:13">
      <c r="B1657" s="16">
        <v>1222</v>
      </c>
      <c r="C1657" s="106" t="s">
        <v>2712</v>
      </c>
      <c r="D1657" s="106" t="s">
        <v>2528</v>
      </c>
      <c r="E1657" s="106" t="s">
        <v>2555</v>
      </c>
      <c r="G1657" s="16">
        <v>1222</v>
      </c>
      <c r="K1657" s="15" t="str">
        <f t="shared" si="102"/>
        <v/>
      </c>
      <c r="L1657" s="15" t="str">
        <f t="shared" si="103"/>
        <v/>
      </c>
      <c r="M1657" s="15" t="str">
        <f t="shared" si="104"/>
        <v/>
      </c>
    </row>
    <row r="1658" spans="2:13">
      <c r="B1658" s="15">
        <v>1231</v>
      </c>
      <c r="C1658" s="106">
        <v>400000</v>
      </c>
      <c r="D1658" s="15">
        <v>1</v>
      </c>
      <c r="E1658" s="106" t="s">
        <v>2551</v>
      </c>
      <c r="G1658" s="15">
        <v>1231</v>
      </c>
      <c r="K1658" s="15" t="str">
        <f t="shared" si="102"/>
        <v/>
      </c>
      <c r="L1658" s="15" t="str">
        <f t="shared" si="103"/>
        <v/>
      </c>
      <c r="M1658" s="15" t="str">
        <f t="shared" si="104"/>
        <v/>
      </c>
    </row>
    <row r="1659" spans="2:13">
      <c r="B1659" s="15">
        <v>1232</v>
      </c>
      <c r="C1659" s="162" t="s">
        <v>2827</v>
      </c>
      <c r="D1659" s="162" t="s">
        <v>2772</v>
      </c>
      <c r="E1659" s="162" t="s">
        <v>2775</v>
      </c>
      <c r="G1659" s="15">
        <v>1232</v>
      </c>
      <c r="K1659" s="15" t="str">
        <f t="shared" si="102"/>
        <v/>
      </c>
      <c r="L1659" s="15" t="str">
        <f t="shared" si="103"/>
        <v/>
      </c>
      <c r="M1659" s="15" t="str">
        <f t="shared" si="104"/>
        <v/>
      </c>
    </row>
    <row r="1660" spans="2:13">
      <c r="B1660" s="15">
        <v>1241</v>
      </c>
      <c r="C1660" s="106">
        <v>400000</v>
      </c>
      <c r="D1660" s="15">
        <v>1</v>
      </c>
      <c r="E1660" s="106" t="s">
        <v>2550</v>
      </c>
      <c r="G1660" s="15">
        <v>1241</v>
      </c>
      <c r="K1660" s="15" t="str">
        <f t="shared" si="102"/>
        <v/>
      </c>
      <c r="L1660" s="15" t="str">
        <f t="shared" si="103"/>
        <v/>
      </c>
      <c r="M1660" s="15" t="str">
        <f t="shared" si="104"/>
        <v/>
      </c>
    </row>
    <row r="1661" spans="2:13">
      <c r="B1661" s="15">
        <v>1242</v>
      </c>
      <c r="C1661" s="114">
        <v>230002</v>
      </c>
      <c r="D1661" s="151" t="s">
        <v>1368</v>
      </c>
      <c r="E1661" s="106" t="s">
        <v>2556</v>
      </c>
      <c r="G1661" s="15">
        <v>1242</v>
      </c>
      <c r="K1661" s="15" t="str">
        <f t="shared" si="102"/>
        <v/>
      </c>
      <c r="L1661" s="15" t="str">
        <f t="shared" si="103"/>
        <v/>
      </c>
      <c r="M1661" s="15" t="str">
        <f t="shared" si="104"/>
        <v/>
      </c>
    </row>
    <row r="1662" spans="2:13">
      <c r="B1662" s="15">
        <v>1251</v>
      </c>
      <c r="C1662" s="114">
        <v>220801</v>
      </c>
      <c r="D1662" s="15">
        <v>1</v>
      </c>
      <c r="E1662" s="106" t="s">
        <v>2551</v>
      </c>
      <c r="G1662" s="15">
        <v>1251</v>
      </c>
      <c r="K1662" s="15" t="str">
        <f t="shared" si="102"/>
        <v/>
      </c>
      <c r="L1662" s="15" t="str">
        <f t="shared" si="103"/>
        <v/>
      </c>
      <c r="M1662" s="15" t="str">
        <f t="shared" si="104"/>
        <v/>
      </c>
    </row>
    <row r="1663" spans="2:13">
      <c r="B1663" s="15">
        <v>1252</v>
      </c>
      <c r="C1663" s="114">
        <v>220801</v>
      </c>
      <c r="D1663" s="106" t="s">
        <v>2557</v>
      </c>
      <c r="E1663" s="106" t="s">
        <v>2558</v>
      </c>
      <c r="G1663" s="15">
        <v>1252</v>
      </c>
      <c r="K1663" s="15" t="str">
        <f t="shared" si="102"/>
        <v/>
      </c>
      <c r="L1663" s="15" t="str">
        <f t="shared" si="103"/>
        <v/>
      </c>
      <c r="M1663" s="15" t="str">
        <f t="shared" si="104"/>
        <v/>
      </c>
    </row>
    <row r="1664" spans="2:13">
      <c r="B1664" s="15">
        <v>1261</v>
      </c>
      <c r="C1664" s="106">
        <v>400000</v>
      </c>
      <c r="D1664" s="15">
        <v>1</v>
      </c>
      <c r="E1664" s="106" t="s">
        <v>2550</v>
      </c>
      <c r="G1664" s="15">
        <v>1261</v>
      </c>
      <c r="K1664" s="15" t="str">
        <f t="shared" si="102"/>
        <v/>
      </c>
      <c r="L1664" s="15" t="str">
        <f t="shared" si="103"/>
        <v/>
      </c>
      <c r="M1664" s="15" t="str">
        <f t="shared" si="104"/>
        <v/>
      </c>
    </row>
    <row r="1665" spans="2:13">
      <c r="B1665" s="15">
        <v>1262</v>
      </c>
      <c r="C1665" s="162" t="s">
        <v>2827</v>
      </c>
      <c r="D1665" s="179" t="s">
        <v>2820</v>
      </c>
      <c r="E1665" s="162" t="s">
        <v>2776</v>
      </c>
      <c r="G1665" s="15">
        <v>1262</v>
      </c>
      <c r="K1665" s="15" t="str">
        <f t="shared" si="102"/>
        <v/>
      </c>
      <c r="L1665" s="15" t="str">
        <f t="shared" si="103"/>
        <v/>
      </c>
      <c r="M1665" s="15" t="str">
        <f t="shared" si="104"/>
        <v/>
      </c>
    </row>
    <row r="1666" spans="2:13">
      <c r="B1666" s="15">
        <v>1271</v>
      </c>
      <c r="C1666" s="106">
        <v>220000</v>
      </c>
      <c r="D1666" s="15">
        <v>1</v>
      </c>
      <c r="E1666" s="106" t="s">
        <v>2559</v>
      </c>
      <c r="G1666" s="15">
        <v>1271</v>
      </c>
      <c r="K1666" s="15" t="str">
        <f t="shared" si="102"/>
        <v/>
      </c>
      <c r="L1666" s="15" t="str">
        <f t="shared" si="103"/>
        <v/>
      </c>
      <c r="M1666" s="15" t="str">
        <f t="shared" si="104"/>
        <v/>
      </c>
    </row>
    <row r="1667" spans="2:13">
      <c r="B1667" s="15">
        <v>1272</v>
      </c>
      <c r="C1667" s="106">
        <v>220000</v>
      </c>
      <c r="D1667" s="15">
        <v>105</v>
      </c>
      <c r="E1667" s="160" t="s">
        <v>2761</v>
      </c>
      <c r="G1667" s="15">
        <v>1272</v>
      </c>
      <c r="K1667" s="15" t="str">
        <f t="shared" si="102"/>
        <v/>
      </c>
      <c r="L1667" s="15" t="str">
        <f t="shared" si="103"/>
        <v/>
      </c>
      <c r="M1667" s="15" t="str">
        <f t="shared" si="104"/>
        <v/>
      </c>
    </row>
    <row r="1668" spans="2:13">
      <c r="B1668" s="15">
        <v>1281</v>
      </c>
      <c r="C1668" s="106">
        <v>210003</v>
      </c>
      <c r="D1668" s="15">
        <v>1</v>
      </c>
      <c r="E1668" s="106" t="s">
        <v>2547</v>
      </c>
      <c r="G1668" s="15">
        <v>1281</v>
      </c>
      <c r="K1668" s="15" t="str">
        <f t="shared" si="102"/>
        <v/>
      </c>
      <c r="L1668" s="15" t="str">
        <f t="shared" si="103"/>
        <v/>
      </c>
      <c r="M1668" s="15" t="str">
        <f t="shared" si="104"/>
        <v/>
      </c>
    </row>
    <row r="1669" spans="2:13">
      <c r="B1669" s="16">
        <v>1282</v>
      </c>
      <c r="C1669" s="106">
        <v>200000</v>
      </c>
      <c r="D1669" s="138" t="s">
        <v>2677</v>
      </c>
      <c r="E1669" s="138" t="s">
        <v>2687</v>
      </c>
      <c r="G1669" s="16">
        <v>1282</v>
      </c>
      <c r="K1669" s="15" t="str">
        <f t="shared" si="102"/>
        <v/>
      </c>
      <c r="L1669" s="15" t="str">
        <f t="shared" si="103"/>
        <v/>
      </c>
      <c r="M1669" s="15" t="str">
        <f t="shared" si="104"/>
        <v/>
      </c>
    </row>
    <row r="1670" spans="2:13">
      <c r="B1670" s="15">
        <v>1291</v>
      </c>
      <c r="C1670" s="106">
        <v>100211</v>
      </c>
      <c r="D1670" s="15">
        <v>24</v>
      </c>
      <c r="E1670" s="106" t="s">
        <v>2532</v>
      </c>
      <c r="G1670" s="15">
        <v>1291</v>
      </c>
      <c r="K1670" s="15" t="str">
        <f t="shared" si="102"/>
        <v/>
      </c>
      <c r="L1670" s="15" t="str">
        <f t="shared" si="103"/>
        <v/>
      </c>
      <c r="M1670" s="15" t="str">
        <f t="shared" si="104"/>
        <v/>
      </c>
    </row>
    <row r="1671" spans="2:13">
      <c r="B1671" s="16">
        <v>1292</v>
      </c>
      <c r="C1671" s="106">
        <v>100000</v>
      </c>
      <c r="D1671" s="15">
        <v>24</v>
      </c>
      <c r="E1671" s="106" t="s">
        <v>2549</v>
      </c>
      <c r="G1671" s="16">
        <v>1292</v>
      </c>
      <c r="K1671" s="15" t="str">
        <f t="shared" si="102"/>
        <v/>
      </c>
      <c r="L1671" s="15" t="str">
        <f t="shared" si="103"/>
        <v/>
      </c>
      <c r="M1671" s="15" t="str">
        <f t="shared" si="104"/>
        <v/>
      </c>
    </row>
    <row r="1672" spans="2:13">
      <c r="B1672" s="15">
        <v>1301</v>
      </c>
      <c r="C1672" s="106">
        <v>400000</v>
      </c>
      <c r="D1672" s="15">
        <v>1</v>
      </c>
      <c r="E1672" s="106" t="s">
        <v>2550</v>
      </c>
      <c r="G1672" s="15">
        <v>1301</v>
      </c>
      <c r="K1672" s="15" t="str">
        <f t="shared" si="102"/>
        <v/>
      </c>
      <c r="L1672" s="15" t="str">
        <f t="shared" si="103"/>
        <v/>
      </c>
      <c r="M1672" s="15" t="str">
        <f t="shared" si="104"/>
        <v/>
      </c>
    </row>
    <row r="1673" spans="2:13">
      <c r="B1673" s="15">
        <v>1302</v>
      </c>
      <c r="C1673" s="171" t="s">
        <v>2792</v>
      </c>
      <c r="D1673" s="172" t="s">
        <v>1245</v>
      </c>
      <c r="E1673" s="172" t="s">
        <v>2793</v>
      </c>
      <c r="G1673" s="15">
        <v>1302</v>
      </c>
      <c r="K1673" s="15" t="str">
        <f t="shared" si="102"/>
        <v/>
      </c>
      <c r="L1673" s="15" t="str">
        <f t="shared" si="103"/>
        <v/>
      </c>
      <c r="M1673" s="15" t="str">
        <f t="shared" si="104"/>
        <v/>
      </c>
    </row>
    <row r="1674" spans="2:13">
      <c r="B1674" s="15">
        <v>1311</v>
      </c>
      <c r="C1674" s="106">
        <v>400000</v>
      </c>
      <c r="D1674" s="15">
        <v>1</v>
      </c>
      <c r="E1674" s="106" t="s">
        <v>2551</v>
      </c>
      <c r="G1674" s="15">
        <v>1311</v>
      </c>
      <c r="K1674" s="15" t="str">
        <f t="shared" si="102"/>
        <v/>
      </c>
      <c r="L1674" s="15" t="str">
        <f t="shared" si="103"/>
        <v/>
      </c>
      <c r="M1674" s="15" t="str">
        <f t="shared" si="104"/>
        <v/>
      </c>
    </row>
    <row r="1675" spans="2:13">
      <c r="B1675" s="15">
        <v>1312</v>
      </c>
      <c r="C1675" s="106">
        <v>210003</v>
      </c>
      <c r="D1675" s="15">
        <v>113</v>
      </c>
      <c r="E1675" s="138" t="s">
        <v>2683</v>
      </c>
      <c r="G1675" s="15">
        <v>1312</v>
      </c>
      <c r="K1675" s="15" t="str">
        <f t="shared" si="102"/>
        <v/>
      </c>
      <c r="L1675" s="15" t="str">
        <f t="shared" si="103"/>
        <v/>
      </c>
      <c r="M1675" s="15" t="str">
        <f t="shared" si="104"/>
        <v/>
      </c>
    </row>
    <row r="1676" spans="2:13">
      <c r="B1676" s="15">
        <v>1321</v>
      </c>
      <c r="C1676" s="106">
        <v>400000</v>
      </c>
      <c r="D1676" s="15">
        <v>1</v>
      </c>
      <c r="E1676" s="106" t="s">
        <v>2550</v>
      </c>
      <c r="G1676" s="15">
        <v>1321</v>
      </c>
      <c r="K1676" s="15" t="str">
        <f t="shared" si="102"/>
        <v/>
      </c>
      <c r="L1676" s="15" t="str">
        <f t="shared" si="103"/>
        <v/>
      </c>
      <c r="M1676" s="15" t="str">
        <f t="shared" si="104"/>
        <v/>
      </c>
    </row>
    <row r="1677" spans="2:13">
      <c r="B1677" s="15">
        <v>1322</v>
      </c>
      <c r="C1677" s="106">
        <v>200000</v>
      </c>
      <c r="D1677" s="15">
        <v>113</v>
      </c>
      <c r="E1677" s="138" t="s">
        <v>2684</v>
      </c>
      <c r="G1677" s="15">
        <v>1322</v>
      </c>
      <c r="K1677" s="15" t="str">
        <f t="shared" si="102"/>
        <v/>
      </c>
      <c r="L1677" s="15" t="str">
        <f t="shared" si="103"/>
        <v/>
      </c>
      <c r="M1677" s="15" t="str">
        <f t="shared" si="104"/>
        <v/>
      </c>
    </row>
    <row r="1678" spans="2:13">
      <c r="B1678" s="15">
        <v>1331</v>
      </c>
      <c r="C1678" s="114">
        <v>220801</v>
      </c>
      <c r="D1678" s="15">
        <v>1</v>
      </c>
      <c r="E1678" s="106" t="s">
        <v>2550</v>
      </c>
      <c r="G1678" s="15">
        <v>1331</v>
      </c>
      <c r="K1678" s="15" t="str">
        <f t="shared" si="102"/>
        <v/>
      </c>
      <c r="L1678" s="15" t="str">
        <f t="shared" si="103"/>
        <v/>
      </c>
      <c r="M1678" s="15" t="str">
        <f t="shared" si="104"/>
        <v/>
      </c>
    </row>
    <row r="1679" spans="2:13">
      <c r="B1679" s="15">
        <v>1332</v>
      </c>
      <c r="C1679" s="166" t="s">
        <v>2789</v>
      </c>
      <c r="D1679" s="162" t="s">
        <v>2772</v>
      </c>
      <c r="E1679" s="162" t="s">
        <v>2777</v>
      </c>
      <c r="G1679" s="15">
        <v>1332</v>
      </c>
      <c r="K1679" s="15" t="str">
        <f t="shared" si="102"/>
        <v/>
      </c>
      <c r="L1679" s="15" t="str">
        <f t="shared" si="103"/>
        <v/>
      </c>
      <c r="M1679" s="15" t="str">
        <f t="shared" si="104"/>
        <v/>
      </c>
    </row>
    <row r="1680" spans="2:13">
      <c r="B1680" s="15">
        <v>1341</v>
      </c>
      <c r="C1680" s="114">
        <v>220801</v>
      </c>
      <c r="D1680" s="15">
        <v>1</v>
      </c>
      <c r="E1680" s="106" t="s">
        <v>2551</v>
      </c>
      <c r="G1680" s="15">
        <v>1341</v>
      </c>
      <c r="K1680" s="15" t="str">
        <f t="shared" si="102"/>
        <v/>
      </c>
      <c r="L1680" s="15" t="str">
        <f t="shared" si="103"/>
        <v/>
      </c>
      <c r="M1680" s="15" t="str">
        <f t="shared" si="104"/>
        <v/>
      </c>
    </row>
    <row r="1681" spans="2:13">
      <c r="B1681" s="15">
        <v>1342</v>
      </c>
      <c r="C1681" s="106">
        <v>220003</v>
      </c>
      <c r="D1681" s="151" t="s">
        <v>2694</v>
      </c>
      <c r="E1681" s="138" t="s">
        <v>2688</v>
      </c>
      <c r="G1681" s="15">
        <v>1342</v>
      </c>
      <c r="K1681" s="15" t="str">
        <f t="shared" si="102"/>
        <v/>
      </c>
      <c r="L1681" s="15" t="str">
        <f t="shared" si="103"/>
        <v/>
      </c>
      <c r="M1681" s="15" t="str">
        <f t="shared" si="104"/>
        <v/>
      </c>
    </row>
    <row r="1682" spans="2:13">
      <c r="B1682" s="15">
        <v>1351</v>
      </c>
      <c r="C1682" s="106">
        <v>400000</v>
      </c>
      <c r="D1682" s="15">
        <v>1</v>
      </c>
      <c r="E1682" s="106" t="s">
        <v>2795</v>
      </c>
      <c r="G1682" s="15">
        <v>1351</v>
      </c>
      <c r="K1682" s="15" t="str">
        <f t="shared" si="102"/>
        <v/>
      </c>
      <c r="L1682" s="15" t="str">
        <f t="shared" si="103"/>
        <v/>
      </c>
      <c r="M1682" s="15" t="str">
        <f t="shared" si="104"/>
        <v/>
      </c>
    </row>
    <row r="1683" spans="2:13">
      <c r="B1683" s="15">
        <v>1352</v>
      </c>
      <c r="C1683" s="106">
        <v>210003</v>
      </c>
      <c r="D1683" s="151" t="s">
        <v>2798</v>
      </c>
      <c r="E1683" s="138" t="s">
        <v>2799</v>
      </c>
      <c r="G1683" s="15">
        <v>1352</v>
      </c>
      <c r="K1683" s="15" t="str">
        <f t="shared" si="102"/>
        <v/>
      </c>
      <c r="L1683" s="15" t="str">
        <f t="shared" si="103"/>
        <v/>
      </c>
      <c r="M1683" s="15" t="str">
        <f t="shared" si="104"/>
        <v/>
      </c>
    </row>
    <row r="1684" spans="2:13">
      <c r="B1684" s="15">
        <v>1361</v>
      </c>
      <c r="C1684" s="106">
        <v>400000</v>
      </c>
      <c r="D1684" s="15">
        <v>1</v>
      </c>
      <c r="E1684" s="106" t="s">
        <v>2551</v>
      </c>
      <c r="G1684" s="15">
        <v>1361</v>
      </c>
      <c r="K1684" s="15" t="str">
        <f t="shared" si="102"/>
        <v/>
      </c>
      <c r="L1684" s="15" t="str">
        <f t="shared" si="103"/>
        <v/>
      </c>
      <c r="M1684" s="15" t="str">
        <f t="shared" si="104"/>
        <v/>
      </c>
    </row>
    <row r="1685" spans="2:13">
      <c r="B1685" s="15">
        <v>1362</v>
      </c>
      <c r="C1685" s="106">
        <v>210003</v>
      </c>
      <c r="D1685" s="15">
        <v>105</v>
      </c>
      <c r="E1685" s="160" t="s">
        <v>2762</v>
      </c>
      <c r="G1685" s="15">
        <v>1362</v>
      </c>
      <c r="K1685" s="15" t="str">
        <f t="shared" si="102"/>
        <v/>
      </c>
      <c r="L1685" s="15" t="str">
        <f t="shared" si="103"/>
        <v/>
      </c>
      <c r="M1685" s="15" t="str">
        <f t="shared" si="104"/>
        <v/>
      </c>
    </row>
    <row r="1686" spans="2:13">
      <c r="B1686" s="15">
        <v>1371</v>
      </c>
      <c r="C1686" s="106">
        <v>400000</v>
      </c>
      <c r="D1686" s="15">
        <v>1</v>
      </c>
      <c r="E1686" s="106" t="s">
        <v>2551</v>
      </c>
      <c r="G1686" s="15">
        <v>1371</v>
      </c>
      <c r="K1686" s="15" t="str">
        <f t="shared" si="102"/>
        <v/>
      </c>
      <c r="L1686" s="15" t="str">
        <f t="shared" si="103"/>
        <v/>
      </c>
      <c r="M1686" s="15" t="str">
        <f t="shared" si="104"/>
        <v/>
      </c>
    </row>
    <row r="1687" spans="2:13">
      <c r="B1687" s="15">
        <v>1372</v>
      </c>
      <c r="C1687" s="106">
        <v>400000</v>
      </c>
      <c r="D1687" s="15">
        <v>114</v>
      </c>
      <c r="E1687" s="160" t="s">
        <v>2764</v>
      </c>
      <c r="G1687" s="15">
        <v>1372</v>
      </c>
      <c r="K1687" s="15" t="str">
        <f t="shared" si="102"/>
        <v/>
      </c>
      <c r="L1687" s="15" t="str">
        <f t="shared" si="103"/>
        <v/>
      </c>
      <c r="M1687" s="15" t="str">
        <f t="shared" si="104"/>
        <v/>
      </c>
    </row>
    <row r="1688" spans="2:13">
      <c r="B1688" s="15">
        <v>1381</v>
      </c>
      <c r="C1688" s="106">
        <v>400000</v>
      </c>
      <c r="D1688" s="15">
        <v>1</v>
      </c>
      <c r="E1688" s="106" t="s">
        <v>2551</v>
      </c>
      <c r="G1688" s="15">
        <v>1381</v>
      </c>
      <c r="K1688" s="15" t="str">
        <f t="shared" si="102"/>
        <v/>
      </c>
      <c r="L1688" s="15" t="str">
        <f t="shared" si="103"/>
        <v/>
      </c>
      <c r="M1688" s="15" t="str">
        <f t="shared" si="104"/>
        <v/>
      </c>
    </row>
    <row r="1689" spans="2:13">
      <c r="B1689" s="15">
        <v>1382</v>
      </c>
      <c r="C1689" s="114">
        <v>230002</v>
      </c>
      <c r="D1689" s="106">
        <v>113</v>
      </c>
      <c r="E1689" s="138" t="s">
        <v>2685</v>
      </c>
      <c r="G1689" s="15">
        <v>1382</v>
      </c>
      <c r="K1689" s="15" t="str">
        <f t="shared" si="102"/>
        <v/>
      </c>
      <c r="L1689" s="15" t="str">
        <f t="shared" si="103"/>
        <v/>
      </c>
      <c r="M1689" s="15" t="str">
        <f t="shared" si="104"/>
        <v/>
      </c>
    </row>
    <row r="1690" spans="2:13">
      <c r="B1690" s="15">
        <v>1391</v>
      </c>
      <c r="C1690" s="106">
        <v>200111</v>
      </c>
      <c r="D1690" s="15">
        <v>1</v>
      </c>
      <c r="E1690" s="106" t="s">
        <v>2529</v>
      </c>
      <c r="G1690" s="15">
        <v>1391</v>
      </c>
      <c r="K1690" s="15" t="str">
        <f t="shared" si="102"/>
        <v/>
      </c>
      <c r="L1690" s="15" t="str">
        <f t="shared" si="103"/>
        <v/>
      </c>
      <c r="M1690" s="15" t="str">
        <f t="shared" si="104"/>
        <v/>
      </c>
    </row>
    <row r="1691" spans="2:13">
      <c r="B1691" s="15">
        <v>1392</v>
      </c>
      <c r="C1691" s="114">
        <v>230002</v>
      </c>
      <c r="D1691" s="15">
        <v>108</v>
      </c>
      <c r="E1691" s="138" t="s">
        <v>2690</v>
      </c>
      <c r="G1691" s="15">
        <v>1392</v>
      </c>
      <c r="K1691" s="15" t="str">
        <f t="shared" si="102"/>
        <v/>
      </c>
      <c r="L1691" s="15" t="str">
        <f t="shared" si="103"/>
        <v/>
      </c>
      <c r="M1691" s="15" t="str">
        <f t="shared" si="104"/>
        <v/>
      </c>
    </row>
    <row r="1692" spans="2:13">
      <c r="B1692" s="15">
        <v>1401</v>
      </c>
      <c r="C1692" s="106">
        <v>210003</v>
      </c>
      <c r="D1692" s="15">
        <v>1</v>
      </c>
      <c r="E1692" s="106" t="s">
        <v>2563</v>
      </c>
      <c r="G1692" s="15">
        <v>1401</v>
      </c>
      <c r="K1692" s="15" t="str">
        <f t="shared" si="102"/>
        <v/>
      </c>
      <c r="L1692" s="15" t="str">
        <f t="shared" si="103"/>
        <v/>
      </c>
      <c r="M1692" s="15" t="str">
        <f t="shared" si="104"/>
        <v/>
      </c>
    </row>
    <row r="1693" spans="2:13">
      <c r="B1693" s="15">
        <v>1402</v>
      </c>
      <c r="C1693" s="106" t="s">
        <v>2712</v>
      </c>
      <c r="D1693" s="151" t="s">
        <v>2530</v>
      </c>
      <c r="E1693" s="106" t="s">
        <v>2564</v>
      </c>
      <c r="G1693" s="15">
        <v>1402</v>
      </c>
      <c r="K1693" s="15" t="str">
        <f t="shared" si="102"/>
        <v/>
      </c>
      <c r="L1693" s="15" t="str">
        <f t="shared" si="103"/>
        <v/>
      </c>
      <c r="M1693" s="15" t="str">
        <f t="shared" si="104"/>
        <v/>
      </c>
    </row>
    <row r="1694" spans="2:13">
      <c r="B1694" s="15">
        <v>1411</v>
      </c>
      <c r="C1694" s="106">
        <v>210003</v>
      </c>
      <c r="D1694" s="15">
        <v>1</v>
      </c>
      <c r="E1694" s="106" t="s">
        <v>2565</v>
      </c>
      <c r="G1694" s="15">
        <v>1411</v>
      </c>
      <c r="K1694" s="15" t="str">
        <f t="shared" si="102"/>
        <v/>
      </c>
      <c r="L1694" s="15" t="str">
        <f t="shared" si="103"/>
        <v/>
      </c>
      <c r="M1694" s="15" t="str">
        <f t="shared" si="104"/>
        <v/>
      </c>
    </row>
    <row r="1695" spans="2:13">
      <c r="B1695" s="15">
        <v>1412</v>
      </c>
      <c r="C1695" s="106">
        <v>200000</v>
      </c>
      <c r="D1695" s="15">
        <v>109</v>
      </c>
      <c r="E1695" s="166" t="s">
        <v>2785</v>
      </c>
      <c r="G1695" s="15">
        <v>1412</v>
      </c>
      <c r="K1695" s="15" t="str">
        <f t="shared" si="102"/>
        <v/>
      </c>
      <c r="L1695" s="15" t="str">
        <f t="shared" si="103"/>
        <v/>
      </c>
      <c r="M1695" s="15" t="str">
        <f t="shared" si="104"/>
        <v/>
      </c>
    </row>
    <row r="1696" spans="2:13">
      <c r="B1696" s="15">
        <v>1421</v>
      </c>
      <c r="C1696" s="106">
        <v>100211</v>
      </c>
      <c r="D1696" s="15">
        <v>24</v>
      </c>
      <c r="E1696" s="106" t="s">
        <v>2532</v>
      </c>
      <c r="G1696" s="15">
        <v>1421</v>
      </c>
      <c r="K1696" s="15" t="str">
        <f t="shared" si="102"/>
        <v/>
      </c>
      <c r="L1696" s="15" t="str">
        <f t="shared" si="103"/>
        <v/>
      </c>
      <c r="M1696" s="15" t="str">
        <f t="shared" si="104"/>
        <v/>
      </c>
    </row>
    <row r="1697" spans="2:13">
      <c r="B1697" s="15">
        <v>1422</v>
      </c>
      <c r="C1697" s="106">
        <v>100000</v>
      </c>
      <c r="D1697" s="15">
        <v>24</v>
      </c>
      <c r="E1697" s="106" t="s">
        <v>2549</v>
      </c>
      <c r="G1697" s="15">
        <v>1422</v>
      </c>
      <c r="K1697" s="15" t="str">
        <f t="shared" si="102"/>
        <v/>
      </c>
      <c r="L1697" s="15" t="str">
        <f t="shared" si="103"/>
        <v/>
      </c>
      <c r="M1697" s="15" t="str">
        <f t="shared" si="104"/>
        <v/>
      </c>
    </row>
    <row r="1698" spans="2:13">
      <c r="B1698" s="15">
        <v>1431</v>
      </c>
      <c r="C1698" s="106">
        <v>400000</v>
      </c>
      <c r="D1698" s="15">
        <v>1</v>
      </c>
      <c r="E1698" s="106" t="s">
        <v>2566</v>
      </c>
      <c r="G1698" s="15">
        <v>1431</v>
      </c>
      <c r="K1698" s="15" t="str">
        <f t="shared" si="102"/>
        <v/>
      </c>
      <c r="L1698" s="15" t="str">
        <f t="shared" si="103"/>
        <v/>
      </c>
      <c r="M1698" s="15" t="str">
        <f t="shared" si="104"/>
        <v/>
      </c>
    </row>
    <row r="1699" spans="2:13">
      <c r="B1699" s="15">
        <v>1432</v>
      </c>
      <c r="C1699" s="118" t="s">
        <v>2711</v>
      </c>
      <c r="D1699" s="128" t="s">
        <v>2672</v>
      </c>
      <c r="E1699" s="128" t="s">
        <v>2673</v>
      </c>
      <c r="G1699" s="15">
        <v>1432</v>
      </c>
      <c r="K1699" s="15" t="str">
        <f t="shared" si="102"/>
        <v/>
      </c>
      <c r="L1699" s="15" t="str">
        <f t="shared" si="103"/>
        <v/>
      </c>
      <c r="M1699" s="15" t="str">
        <f t="shared" si="104"/>
        <v/>
      </c>
    </row>
    <row r="1700" spans="2:13">
      <c r="B1700" s="15">
        <v>1441</v>
      </c>
      <c r="C1700" s="106">
        <v>400000</v>
      </c>
      <c r="D1700" s="15">
        <v>1</v>
      </c>
      <c r="E1700" s="106" t="s">
        <v>2566</v>
      </c>
      <c r="G1700" s="15">
        <v>1441</v>
      </c>
      <c r="K1700" s="15" t="str">
        <f t="shared" si="102"/>
        <v/>
      </c>
      <c r="L1700" s="15" t="str">
        <f t="shared" si="103"/>
        <v/>
      </c>
      <c r="M1700" s="15" t="str">
        <f t="shared" si="104"/>
        <v/>
      </c>
    </row>
    <row r="1701" spans="2:13">
      <c r="B1701" s="15">
        <v>1442</v>
      </c>
      <c r="C1701" s="106" t="s">
        <v>2711</v>
      </c>
      <c r="D1701" s="106" t="s">
        <v>2530</v>
      </c>
      <c r="E1701" s="106" t="s">
        <v>2554</v>
      </c>
      <c r="G1701" s="15">
        <v>1442</v>
      </c>
      <c r="K1701" s="15" t="str">
        <f t="shared" si="102"/>
        <v/>
      </c>
      <c r="L1701" s="15" t="str">
        <f t="shared" si="103"/>
        <v/>
      </c>
      <c r="M1701" s="15" t="str">
        <f t="shared" si="104"/>
        <v/>
      </c>
    </row>
    <row r="1702" spans="2:13">
      <c r="B1702" s="15">
        <v>1451</v>
      </c>
      <c r="C1702" s="106">
        <v>400000</v>
      </c>
      <c r="D1702" s="15">
        <v>1</v>
      </c>
      <c r="E1702" s="106" t="s">
        <v>2567</v>
      </c>
      <c r="G1702" s="15">
        <v>1451</v>
      </c>
      <c r="K1702" s="15" t="str">
        <f t="shared" si="102"/>
        <v/>
      </c>
      <c r="L1702" s="15" t="str">
        <f t="shared" si="103"/>
        <v/>
      </c>
      <c r="M1702" s="15" t="str">
        <f t="shared" si="104"/>
        <v/>
      </c>
    </row>
    <row r="1703" spans="2:13">
      <c r="B1703" s="15">
        <v>1452</v>
      </c>
      <c r="C1703" s="106">
        <v>400000</v>
      </c>
      <c r="D1703" s="15">
        <v>103</v>
      </c>
      <c r="E1703" s="106" t="s">
        <v>2568</v>
      </c>
      <c r="G1703" s="15">
        <v>1452</v>
      </c>
      <c r="K1703" s="15" t="str">
        <f t="shared" si="102"/>
        <v/>
      </c>
      <c r="L1703" s="15" t="str">
        <f t="shared" si="103"/>
        <v/>
      </c>
      <c r="M1703" s="15" t="str">
        <f t="shared" si="104"/>
        <v/>
      </c>
    </row>
    <row r="1704" spans="2:13">
      <c r="B1704" s="15">
        <v>1461</v>
      </c>
      <c r="C1704" s="106">
        <v>400000</v>
      </c>
      <c r="D1704" s="15">
        <v>1</v>
      </c>
      <c r="E1704" s="106" t="s">
        <v>2566</v>
      </c>
      <c r="G1704" s="15">
        <v>1461</v>
      </c>
      <c r="K1704" s="15" t="str">
        <f t="shared" si="102"/>
        <v/>
      </c>
      <c r="L1704" s="15" t="str">
        <f t="shared" si="103"/>
        <v/>
      </c>
      <c r="M1704" s="15" t="str">
        <f t="shared" si="104"/>
        <v/>
      </c>
    </row>
    <row r="1705" spans="2:13">
      <c r="B1705" s="15">
        <v>1462</v>
      </c>
      <c r="C1705" s="106">
        <v>200000</v>
      </c>
      <c r="D1705" s="151" t="s">
        <v>1368</v>
      </c>
      <c r="E1705" s="106" t="s">
        <v>2569</v>
      </c>
      <c r="G1705" s="15">
        <v>1462</v>
      </c>
      <c r="K1705" s="15" t="str">
        <f t="shared" si="102"/>
        <v/>
      </c>
      <c r="L1705" s="15" t="str">
        <f t="shared" si="103"/>
        <v/>
      </c>
      <c r="M1705" s="15" t="str">
        <f t="shared" si="104"/>
        <v/>
      </c>
    </row>
    <row r="1706" spans="2:13">
      <c r="B1706" s="15">
        <v>1471</v>
      </c>
      <c r="C1706" s="106">
        <v>400000</v>
      </c>
      <c r="D1706" s="15">
        <v>1</v>
      </c>
      <c r="E1706" s="106" t="s">
        <v>2567</v>
      </c>
      <c r="G1706" s="15">
        <v>1471</v>
      </c>
      <c r="K1706" s="15" t="str">
        <f t="shared" si="102"/>
        <v/>
      </c>
      <c r="L1706" s="15" t="str">
        <f t="shared" si="103"/>
        <v/>
      </c>
      <c r="M1706" s="15" t="str">
        <f t="shared" si="104"/>
        <v/>
      </c>
    </row>
    <row r="1707" spans="2:13">
      <c r="B1707" s="15">
        <v>1472</v>
      </c>
      <c r="C1707" s="106">
        <v>210003</v>
      </c>
      <c r="D1707" s="174" t="s">
        <v>2797</v>
      </c>
      <c r="E1707" s="122" t="s">
        <v>2666</v>
      </c>
      <c r="G1707" s="15">
        <v>1472</v>
      </c>
      <c r="K1707" s="15" t="str">
        <f t="shared" si="102"/>
        <v/>
      </c>
      <c r="L1707" s="15" t="str">
        <f t="shared" si="103"/>
        <v/>
      </c>
      <c r="M1707" s="15" t="str">
        <f t="shared" si="104"/>
        <v/>
      </c>
    </row>
    <row r="1708" spans="2:13">
      <c r="B1708" s="15">
        <v>1481</v>
      </c>
      <c r="C1708" s="106">
        <v>400000</v>
      </c>
      <c r="D1708" s="15">
        <v>1</v>
      </c>
      <c r="E1708" s="106" t="s">
        <v>2566</v>
      </c>
      <c r="G1708" s="15">
        <v>1481</v>
      </c>
      <c r="K1708" s="15" t="str">
        <f t="shared" si="102"/>
        <v/>
      </c>
      <c r="L1708" s="15" t="str">
        <f t="shared" si="103"/>
        <v/>
      </c>
      <c r="M1708" s="15" t="str">
        <f t="shared" si="104"/>
        <v/>
      </c>
    </row>
    <row r="1709" spans="2:13">
      <c r="B1709" s="15">
        <v>1482</v>
      </c>
      <c r="C1709" s="162" t="s">
        <v>2828</v>
      </c>
      <c r="D1709" s="162" t="s">
        <v>2767</v>
      </c>
      <c r="E1709" s="162" t="s">
        <v>2769</v>
      </c>
      <c r="G1709" s="15">
        <v>1482</v>
      </c>
      <c r="K1709" s="15" t="str">
        <f t="shared" si="102"/>
        <v/>
      </c>
      <c r="L1709" s="15" t="str">
        <f t="shared" si="103"/>
        <v/>
      </c>
      <c r="M1709" s="15" t="str">
        <f t="shared" si="104"/>
        <v/>
      </c>
    </row>
    <row r="1710" spans="2:13">
      <c r="B1710" s="15">
        <v>1491</v>
      </c>
      <c r="C1710" s="114">
        <v>220801</v>
      </c>
      <c r="D1710" s="15">
        <v>1</v>
      </c>
      <c r="E1710" s="106" t="s">
        <v>2566</v>
      </c>
      <c r="G1710" s="15">
        <v>1491</v>
      </c>
      <c r="K1710" s="15" t="str">
        <f t="shared" si="102"/>
        <v/>
      </c>
      <c r="L1710" s="15" t="str">
        <f t="shared" si="103"/>
        <v/>
      </c>
      <c r="M1710" s="15" t="str">
        <f t="shared" si="104"/>
        <v/>
      </c>
    </row>
    <row r="1711" spans="2:13">
      <c r="B1711" s="15">
        <v>1492</v>
      </c>
      <c r="C1711" s="114">
        <v>220801</v>
      </c>
      <c r="D1711" s="106" t="s">
        <v>2570</v>
      </c>
      <c r="E1711" s="106" t="s">
        <v>2571</v>
      </c>
      <c r="G1711" s="15">
        <v>1492</v>
      </c>
      <c r="K1711" s="15" t="str">
        <f t="shared" si="102"/>
        <v/>
      </c>
      <c r="L1711" s="15" t="str">
        <f t="shared" si="103"/>
        <v/>
      </c>
      <c r="M1711" s="15" t="str">
        <f t="shared" si="104"/>
        <v/>
      </c>
    </row>
    <row r="1712" spans="2:13">
      <c r="B1712" s="15">
        <v>1501</v>
      </c>
      <c r="C1712" s="106">
        <v>400000</v>
      </c>
      <c r="D1712" s="15">
        <v>1</v>
      </c>
      <c r="E1712" s="106" t="s">
        <v>2567</v>
      </c>
      <c r="G1712" s="15">
        <v>1501</v>
      </c>
      <c r="K1712" s="15" t="str">
        <f t="shared" si="102"/>
        <v/>
      </c>
      <c r="L1712" s="15" t="str">
        <f t="shared" si="103"/>
        <v/>
      </c>
      <c r="M1712" s="15" t="str">
        <f t="shared" si="104"/>
        <v/>
      </c>
    </row>
    <row r="1713" spans="2:13">
      <c r="B1713" s="15">
        <v>1502</v>
      </c>
      <c r="C1713" s="106">
        <v>210003</v>
      </c>
      <c r="D1713" s="151" t="s">
        <v>1368</v>
      </c>
      <c r="E1713" s="106" t="s">
        <v>2572</v>
      </c>
      <c r="G1713" s="15">
        <v>1502</v>
      </c>
      <c r="K1713" s="15" t="str">
        <f t="shared" si="102"/>
        <v/>
      </c>
      <c r="L1713" s="15" t="str">
        <f t="shared" si="103"/>
        <v/>
      </c>
      <c r="M1713" s="15" t="str">
        <f t="shared" si="104"/>
        <v/>
      </c>
    </row>
    <row r="1714" spans="2:13">
      <c r="B1714" s="15">
        <v>1511</v>
      </c>
      <c r="C1714" s="106">
        <v>400000</v>
      </c>
      <c r="D1714" s="15">
        <v>1</v>
      </c>
      <c r="E1714" s="106" t="s">
        <v>2567</v>
      </c>
      <c r="G1714" s="15">
        <v>1511</v>
      </c>
      <c r="K1714" s="15" t="str">
        <f t="shared" si="102"/>
        <v/>
      </c>
      <c r="L1714" s="15" t="str">
        <f t="shared" si="103"/>
        <v/>
      </c>
      <c r="M1714" s="15" t="str">
        <f t="shared" si="104"/>
        <v/>
      </c>
    </row>
    <row r="1715" spans="2:13">
      <c r="B1715" s="15">
        <v>1512</v>
      </c>
      <c r="C1715" s="106">
        <v>200003</v>
      </c>
      <c r="D1715" s="151" t="s">
        <v>2694</v>
      </c>
      <c r="E1715" s="122" t="s">
        <v>2667</v>
      </c>
      <c r="G1715" s="15">
        <v>1512</v>
      </c>
      <c r="K1715" s="15" t="str">
        <f t="shared" si="102"/>
        <v/>
      </c>
      <c r="L1715" s="15" t="str">
        <f t="shared" si="103"/>
        <v/>
      </c>
      <c r="M1715" s="15" t="str">
        <f t="shared" si="104"/>
        <v/>
      </c>
    </row>
    <row r="1716" spans="2:13">
      <c r="B1716" s="15">
        <v>1521</v>
      </c>
      <c r="C1716" s="106">
        <v>400000</v>
      </c>
      <c r="D1716" s="15">
        <v>1</v>
      </c>
      <c r="E1716" s="106" t="s">
        <v>2529</v>
      </c>
      <c r="G1716" s="15">
        <v>1521</v>
      </c>
      <c r="K1716" s="15" t="str">
        <f t="shared" si="102"/>
        <v/>
      </c>
      <c r="L1716" s="15" t="str">
        <f t="shared" si="103"/>
        <v/>
      </c>
      <c r="M1716" s="15" t="str">
        <f t="shared" si="104"/>
        <v/>
      </c>
    </row>
    <row r="1717" spans="2:13">
      <c r="B1717" s="15">
        <v>1522</v>
      </c>
      <c r="C1717" s="106">
        <v>200113</v>
      </c>
      <c r="D1717" s="151" t="s">
        <v>2695</v>
      </c>
      <c r="E1717" s="176" t="s">
        <v>2802</v>
      </c>
      <c r="G1717" s="15">
        <v>1522</v>
      </c>
      <c r="K1717" s="15" t="str">
        <f t="shared" si="102"/>
        <v/>
      </c>
      <c r="L1717" s="15" t="str">
        <f t="shared" si="103"/>
        <v/>
      </c>
      <c r="M1717" s="15" t="str">
        <f t="shared" si="104"/>
        <v/>
      </c>
    </row>
    <row r="1718" spans="2:13" s="16" customFormat="1">
      <c r="B1718" s="16">
        <v>10101</v>
      </c>
      <c r="C1718" s="155">
        <v>400000</v>
      </c>
      <c r="D1718" s="16">
        <v>1</v>
      </c>
      <c r="E1718" s="155" t="s">
        <v>2700</v>
      </c>
      <c r="G1718" s="16">
        <v>1121</v>
      </c>
    </row>
    <row r="1719" spans="2:13" s="16" customFormat="1">
      <c r="B1719" s="16">
        <v>10102</v>
      </c>
      <c r="C1719" s="16">
        <v>400000</v>
      </c>
      <c r="D1719" s="16">
        <v>1</v>
      </c>
      <c r="E1719" s="155" t="s">
        <v>2701</v>
      </c>
      <c r="G1719" s="16">
        <v>1122</v>
      </c>
    </row>
    <row r="1720" spans="2:13">
      <c r="B1720" s="15">
        <v>10201</v>
      </c>
      <c r="C1720" s="15">
        <v>210003</v>
      </c>
      <c r="D1720" s="15">
        <v>1</v>
      </c>
      <c r="E1720" s="15" t="s">
        <v>2702</v>
      </c>
      <c r="G1720" s="15">
        <v>1011</v>
      </c>
    </row>
    <row r="1721" spans="2:13">
      <c r="B1721" s="15">
        <v>10202</v>
      </c>
      <c r="C1721" s="154">
        <v>210003</v>
      </c>
      <c r="D1721" s="15">
        <v>2</v>
      </c>
      <c r="E1721" s="154" t="s">
        <v>2705</v>
      </c>
      <c r="G1721" s="15">
        <v>1022</v>
      </c>
    </row>
    <row r="1722" spans="2:13">
      <c r="B1722" s="15">
        <v>10301</v>
      </c>
      <c r="C1722" s="15">
        <v>230002</v>
      </c>
      <c r="D1722" s="15">
        <v>1</v>
      </c>
      <c r="E1722" s="15" t="s">
        <v>2704</v>
      </c>
      <c r="G1722" s="15">
        <v>1031</v>
      </c>
    </row>
    <row r="1723" spans="2:13">
      <c r="B1723" s="15">
        <v>10302</v>
      </c>
      <c r="C1723" s="15">
        <v>230002</v>
      </c>
      <c r="D1723" s="15">
        <v>1</v>
      </c>
      <c r="E1723" s="154" t="s">
        <v>2703</v>
      </c>
      <c r="G1723" s="15">
        <v>1082</v>
      </c>
    </row>
    <row r="1724" spans="2:13" s="16" customFormat="1">
      <c r="B1724" s="16">
        <v>10401</v>
      </c>
      <c r="C1724" s="16">
        <v>220801</v>
      </c>
      <c r="D1724" s="16">
        <v>1</v>
      </c>
      <c r="E1724" s="155" t="s">
        <v>2713</v>
      </c>
      <c r="G1724" s="16">
        <v>1081</v>
      </c>
    </row>
    <row r="1725" spans="2:13" s="16" customFormat="1">
      <c r="B1725" s="16">
        <v>10402</v>
      </c>
      <c r="C1725" s="155">
        <v>220000</v>
      </c>
      <c r="D1725" s="16">
        <v>1</v>
      </c>
      <c r="E1725" s="155" t="s">
        <v>2705</v>
      </c>
      <c r="G1725" s="16">
        <v>1032</v>
      </c>
    </row>
    <row r="1726" spans="2:13">
      <c r="B1726" s="15">
        <v>10501</v>
      </c>
      <c r="C1726" s="15">
        <v>400000</v>
      </c>
      <c r="D1726" s="15">
        <v>1</v>
      </c>
      <c r="E1726" s="15" t="s">
        <v>2706</v>
      </c>
      <c r="G1726" s="15">
        <v>1321</v>
      </c>
    </row>
    <row r="1727" spans="2:13">
      <c r="B1727" s="15">
        <v>10502</v>
      </c>
      <c r="C1727" s="154">
        <v>200000</v>
      </c>
      <c r="D1727" s="15">
        <v>1</v>
      </c>
      <c r="E1727" s="154" t="s">
        <v>2707</v>
      </c>
      <c r="G1727" s="15">
        <v>1322</v>
      </c>
    </row>
    <row r="1728" spans="2:13">
      <c r="B1728" s="15">
        <v>100471</v>
      </c>
      <c r="C1728" s="15">
        <v>400000</v>
      </c>
      <c r="D1728" s="15">
        <v>1</v>
      </c>
      <c r="E1728" s="156" t="s">
        <v>2715</v>
      </c>
      <c r="G1728" s="15">
        <v>100471</v>
      </c>
    </row>
    <row r="1729" spans="2:7">
      <c r="B1729" s="15">
        <v>100472</v>
      </c>
      <c r="C1729" s="15">
        <v>400000</v>
      </c>
      <c r="D1729" s="15">
        <v>1</v>
      </c>
      <c r="E1729" s="156" t="s">
        <v>2717</v>
      </c>
      <c r="G1729" s="15">
        <v>100472</v>
      </c>
    </row>
    <row r="1730" spans="2:7">
      <c r="B1730" s="15">
        <v>100481</v>
      </c>
      <c r="C1730" s="15">
        <v>210003</v>
      </c>
      <c r="D1730" s="15">
        <v>1</v>
      </c>
      <c r="E1730" s="156" t="s">
        <v>2719</v>
      </c>
      <c r="G1730" s="15">
        <v>100471</v>
      </c>
    </row>
    <row r="1731" spans="2:7">
      <c r="B1731" s="15">
        <v>100482</v>
      </c>
      <c r="C1731" s="15">
        <v>210003</v>
      </c>
      <c r="D1731" s="15">
        <v>1</v>
      </c>
      <c r="E1731" s="156" t="s">
        <v>2727</v>
      </c>
      <c r="G1731" s="15">
        <v>100472</v>
      </c>
    </row>
    <row r="1732" spans="2:7">
      <c r="B1732" s="15">
        <v>100491</v>
      </c>
      <c r="C1732" s="15">
        <v>220003</v>
      </c>
      <c r="D1732" s="15">
        <v>1</v>
      </c>
      <c r="E1732" s="156" t="s">
        <v>2721</v>
      </c>
      <c r="G1732" s="15">
        <v>100471</v>
      </c>
    </row>
    <row r="1733" spans="2:7">
      <c r="B1733" s="15">
        <v>100492</v>
      </c>
      <c r="C1733" s="15">
        <v>220003</v>
      </c>
      <c r="D1733" s="15">
        <v>1</v>
      </c>
      <c r="E1733" s="156" t="s">
        <v>2729</v>
      </c>
      <c r="G1733" s="15">
        <v>100472</v>
      </c>
    </row>
    <row r="1734" spans="2:7">
      <c r="B1734" s="15">
        <v>100501</v>
      </c>
      <c r="C1734" s="15">
        <v>230002</v>
      </c>
      <c r="D1734" s="15">
        <v>1</v>
      </c>
      <c r="E1734" s="156" t="s">
        <v>2723</v>
      </c>
      <c r="G1734" s="15">
        <v>100471</v>
      </c>
    </row>
    <row r="1735" spans="2:7">
      <c r="B1735" s="15">
        <v>100502</v>
      </c>
      <c r="C1735" s="15">
        <v>230002</v>
      </c>
      <c r="D1735" s="15">
        <v>1</v>
      </c>
      <c r="E1735" s="156" t="s">
        <v>2725</v>
      </c>
      <c r="G1735" s="15">
        <v>100472</v>
      </c>
    </row>
    <row r="1736" spans="2:7">
      <c r="B1736" s="15">
        <v>100511</v>
      </c>
      <c r="C1736" s="15">
        <v>200000</v>
      </c>
      <c r="D1736" s="15">
        <v>1</v>
      </c>
      <c r="E1736" s="156" t="s">
        <v>2731</v>
      </c>
      <c r="G1736" s="15">
        <v>100471</v>
      </c>
    </row>
    <row r="1737" spans="2:7">
      <c r="B1737" s="15">
        <v>100512</v>
      </c>
      <c r="C1737" s="15">
        <v>200000</v>
      </c>
      <c r="D1737" s="15">
        <v>1</v>
      </c>
      <c r="E1737" s="156" t="s">
        <v>2715</v>
      </c>
      <c r="G1737" s="15">
        <v>100472</v>
      </c>
    </row>
    <row r="1738" spans="2:7">
      <c r="B1738" s="15">
        <v>100521</v>
      </c>
      <c r="C1738" s="15">
        <v>200000</v>
      </c>
      <c r="D1738" s="15">
        <v>1</v>
      </c>
      <c r="E1738" s="156" t="s">
        <v>2733</v>
      </c>
      <c r="G1738" s="15">
        <v>100471</v>
      </c>
    </row>
    <row r="1739" spans="2:7">
      <c r="B1739" s="15">
        <v>100522</v>
      </c>
      <c r="C1739" s="15">
        <v>200000</v>
      </c>
      <c r="D1739" s="15">
        <v>1</v>
      </c>
      <c r="E1739" s="156" t="s">
        <v>2735</v>
      </c>
      <c r="G1739" s="15">
        <v>100472</v>
      </c>
    </row>
    <row r="1740" spans="2:7">
      <c r="B1740" s="15">
        <v>100531</v>
      </c>
      <c r="C1740" s="15">
        <v>400000</v>
      </c>
      <c r="D1740" s="15">
        <v>1</v>
      </c>
      <c r="E1740" s="156" t="s">
        <v>2715</v>
      </c>
      <c r="G1740" s="15">
        <v>100471</v>
      </c>
    </row>
    <row r="1741" spans="2:7">
      <c r="B1741" s="15">
        <v>100532</v>
      </c>
      <c r="C1741" s="15">
        <v>400000</v>
      </c>
      <c r="D1741" s="15">
        <v>1</v>
      </c>
      <c r="E1741" s="156" t="s">
        <v>2717</v>
      </c>
      <c r="G1741" s="15">
        <v>100472</v>
      </c>
    </row>
    <row r="1742" spans="2:7">
      <c r="B1742" s="15">
        <v>100541</v>
      </c>
      <c r="C1742" s="15">
        <v>210003</v>
      </c>
      <c r="D1742" s="15">
        <v>1</v>
      </c>
      <c r="E1742" s="156" t="s">
        <v>2719</v>
      </c>
      <c r="G1742" s="15">
        <v>100471</v>
      </c>
    </row>
    <row r="1743" spans="2:7">
      <c r="B1743" s="15">
        <v>100542</v>
      </c>
      <c r="C1743" s="15">
        <v>210003</v>
      </c>
      <c r="D1743" s="15">
        <v>1</v>
      </c>
      <c r="E1743" s="156" t="s">
        <v>2727</v>
      </c>
      <c r="G1743" s="15">
        <v>100472</v>
      </c>
    </row>
    <row r="1744" spans="2:7">
      <c r="B1744" s="15">
        <v>100551</v>
      </c>
      <c r="C1744" s="15">
        <v>220003</v>
      </c>
      <c r="D1744" s="15">
        <v>1</v>
      </c>
      <c r="E1744" s="156" t="s">
        <v>2721</v>
      </c>
      <c r="G1744" s="15">
        <v>100471</v>
      </c>
    </row>
    <row r="1745" spans="2:7">
      <c r="B1745" s="15">
        <v>100552</v>
      </c>
      <c r="C1745" s="15">
        <v>220003</v>
      </c>
      <c r="D1745" s="15">
        <v>1</v>
      </c>
      <c r="E1745" s="156" t="s">
        <v>2729</v>
      </c>
      <c r="G1745" s="15">
        <v>100472</v>
      </c>
    </row>
    <row r="1746" spans="2:7">
      <c r="B1746" s="15">
        <v>100561</v>
      </c>
      <c r="C1746" s="15">
        <v>230002</v>
      </c>
      <c r="D1746" s="15">
        <v>1</v>
      </c>
      <c r="E1746" s="156" t="s">
        <v>2723</v>
      </c>
      <c r="G1746" s="15">
        <v>100471</v>
      </c>
    </row>
    <row r="1747" spans="2:7">
      <c r="B1747" s="15">
        <v>100562</v>
      </c>
      <c r="C1747" s="15">
        <v>230002</v>
      </c>
      <c r="D1747" s="15">
        <v>1</v>
      </c>
      <c r="E1747" s="156" t="s">
        <v>2725</v>
      </c>
      <c r="G1747" s="15">
        <v>100472</v>
      </c>
    </row>
    <row r="1748" spans="2:7">
      <c r="B1748" s="15">
        <v>100571</v>
      </c>
      <c r="C1748" s="15">
        <v>400000</v>
      </c>
      <c r="D1748" s="15">
        <v>1</v>
      </c>
      <c r="E1748" s="156" t="s">
        <v>2736</v>
      </c>
      <c r="G1748" s="15">
        <v>100571</v>
      </c>
    </row>
    <row r="1749" spans="2:7">
      <c r="B1749" s="15">
        <v>100572</v>
      </c>
      <c r="C1749" s="156" t="s">
        <v>2737</v>
      </c>
      <c r="D1749" s="156" t="s">
        <v>2738</v>
      </c>
      <c r="E1749" s="156" t="s">
        <v>2739</v>
      </c>
      <c r="G1749" s="15">
        <v>100572</v>
      </c>
    </row>
    <row r="1750" spans="2:7">
      <c r="B1750" s="15">
        <v>100581</v>
      </c>
      <c r="C1750" s="15">
        <v>400000</v>
      </c>
      <c r="D1750" s="15">
        <v>1</v>
      </c>
      <c r="E1750" s="156" t="s">
        <v>2736</v>
      </c>
      <c r="G1750" s="15">
        <v>100581</v>
      </c>
    </row>
    <row r="1751" spans="2:7">
      <c r="B1751" s="15">
        <v>100582</v>
      </c>
      <c r="C1751" s="15">
        <v>230002</v>
      </c>
      <c r="D1751" s="15">
        <v>1</v>
      </c>
      <c r="E1751" s="156" t="s">
        <v>2740</v>
      </c>
      <c r="G1751" s="15">
        <v>100582</v>
      </c>
    </row>
    <row r="1752" spans="2:7">
      <c r="B1752" s="15">
        <v>100591</v>
      </c>
      <c r="C1752" s="15">
        <v>210003</v>
      </c>
      <c r="D1752" s="15">
        <v>1</v>
      </c>
      <c r="E1752" s="156" t="s">
        <v>2719</v>
      </c>
      <c r="G1752" s="15">
        <v>100591</v>
      </c>
    </row>
    <row r="1753" spans="2:7">
      <c r="B1753" s="15">
        <v>100592</v>
      </c>
      <c r="C1753" s="15">
        <v>200003</v>
      </c>
      <c r="D1753" s="15">
        <v>1</v>
      </c>
      <c r="E1753" s="156" t="s">
        <v>2720</v>
      </c>
      <c r="G1753" s="15">
        <v>100592</v>
      </c>
    </row>
    <row r="1754" spans="2:7">
      <c r="B1754" s="15">
        <v>100601</v>
      </c>
      <c r="C1754" s="15">
        <v>400000</v>
      </c>
      <c r="D1754" s="15">
        <v>1</v>
      </c>
      <c r="E1754" s="156" t="s">
        <v>2741</v>
      </c>
      <c r="G1754" s="15">
        <v>100601</v>
      </c>
    </row>
    <row r="1755" spans="2:7">
      <c r="B1755" s="15">
        <v>100602</v>
      </c>
      <c r="C1755" s="15">
        <v>400000</v>
      </c>
      <c r="D1755" s="15">
        <v>103</v>
      </c>
      <c r="E1755" s="156" t="s">
        <v>2742</v>
      </c>
      <c r="G1755" s="15">
        <v>100602</v>
      </c>
    </row>
    <row r="1756" spans="2:7">
      <c r="B1756" s="15">
        <v>100611</v>
      </c>
      <c r="C1756" s="15">
        <v>400000</v>
      </c>
      <c r="D1756" s="15">
        <v>1</v>
      </c>
      <c r="E1756" s="156" t="s">
        <v>2743</v>
      </c>
      <c r="G1756" s="15">
        <v>100611</v>
      </c>
    </row>
    <row r="1757" spans="2:7">
      <c r="B1757" s="15">
        <v>100612</v>
      </c>
      <c r="C1757" s="15">
        <v>400000</v>
      </c>
      <c r="D1757" s="15">
        <v>1</v>
      </c>
      <c r="E1757" s="156" t="s">
        <v>2744</v>
      </c>
      <c r="G1757" s="15">
        <v>100612</v>
      </c>
    </row>
    <row r="1758" spans="2:7">
      <c r="B1758" s="15">
        <v>100621</v>
      </c>
      <c r="C1758" s="15">
        <v>400000</v>
      </c>
      <c r="D1758" s="15">
        <v>1</v>
      </c>
      <c r="E1758" s="156" t="s">
        <v>2743</v>
      </c>
      <c r="G1758" s="15">
        <v>100621</v>
      </c>
    </row>
    <row r="1759" spans="2:7">
      <c r="B1759" s="15">
        <v>100622</v>
      </c>
      <c r="C1759" s="15">
        <v>230002</v>
      </c>
      <c r="D1759" s="156" t="s">
        <v>2745</v>
      </c>
      <c r="E1759" s="156" t="s">
        <v>2746</v>
      </c>
      <c r="G1759" s="15">
        <v>100622</v>
      </c>
    </row>
    <row r="1760" spans="2:7">
      <c r="B1760" s="15">
        <v>100631</v>
      </c>
      <c r="C1760" s="15">
        <v>230002</v>
      </c>
      <c r="D1760" s="15">
        <v>1</v>
      </c>
      <c r="E1760" s="15" t="s">
        <v>2803</v>
      </c>
      <c r="G1760" s="15">
        <v>100631</v>
      </c>
    </row>
    <row r="1761" spans="2:7">
      <c r="B1761" s="15">
        <v>100632</v>
      </c>
      <c r="C1761" s="15" t="s">
        <v>2826</v>
      </c>
      <c r="D1761" s="15" t="s">
        <v>2804</v>
      </c>
      <c r="E1761" s="15" t="s">
        <v>2805</v>
      </c>
      <c r="G1761" s="15">
        <v>100632</v>
      </c>
    </row>
    <row r="1762" spans="2:7">
      <c r="B1762" s="15">
        <v>100641</v>
      </c>
      <c r="C1762" s="15">
        <v>400000</v>
      </c>
      <c r="D1762" s="15">
        <v>1</v>
      </c>
      <c r="E1762" s="15" t="s">
        <v>2706</v>
      </c>
      <c r="G1762" s="15">
        <v>100641</v>
      </c>
    </row>
    <row r="1763" spans="2:7">
      <c r="B1763" s="15">
        <v>100642</v>
      </c>
      <c r="C1763" s="15" t="s">
        <v>2711</v>
      </c>
      <c r="D1763" s="15" t="s">
        <v>2806</v>
      </c>
      <c r="E1763" s="15" t="s">
        <v>2807</v>
      </c>
      <c r="G1763" s="15">
        <v>100642</v>
      </c>
    </row>
    <row r="1764" spans="2:7">
      <c r="B1764" s="15">
        <v>100651</v>
      </c>
      <c r="C1764" s="15">
        <v>400000</v>
      </c>
      <c r="D1764" s="156">
        <v>1</v>
      </c>
      <c r="E1764" s="156" t="s">
        <v>2743</v>
      </c>
      <c r="G1764" s="15">
        <v>100651</v>
      </c>
    </row>
    <row r="1765" spans="2:7">
      <c r="B1765" s="15">
        <v>100652</v>
      </c>
      <c r="C1765" s="15">
        <v>400000</v>
      </c>
      <c r="D1765" s="156" t="s">
        <v>2748</v>
      </c>
      <c r="E1765" s="156" t="s">
        <v>2749</v>
      </c>
      <c r="G1765" s="15">
        <v>100652</v>
      </c>
    </row>
    <row r="1766" spans="2:7">
      <c r="B1766" s="15">
        <v>100661</v>
      </c>
      <c r="C1766" s="15">
        <v>400000</v>
      </c>
      <c r="D1766" s="15">
        <v>1</v>
      </c>
      <c r="E1766" s="156" t="s">
        <v>2743</v>
      </c>
      <c r="G1766" s="15">
        <v>100661</v>
      </c>
    </row>
    <row r="1767" spans="2:7">
      <c r="B1767" s="15">
        <v>100662</v>
      </c>
      <c r="C1767" s="15">
        <v>400000</v>
      </c>
      <c r="D1767" s="15">
        <v>1</v>
      </c>
      <c r="E1767" s="156" t="s">
        <v>2744</v>
      </c>
      <c r="G1767" s="15">
        <v>100662</v>
      </c>
    </row>
    <row r="1768" spans="2:7">
      <c r="B1768" s="15">
        <v>100671</v>
      </c>
      <c r="C1768" s="15">
        <v>210003</v>
      </c>
      <c r="D1768" s="15">
        <v>1</v>
      </c>
      <c r="E1768" s="156" t="s">
        <v>2750</v>
      </c>
      <c r="G1768" s="15">
        <v>100671</v>
      </c>
    </row>
    <row r="1769" spans="2:7">
      <c r="B1769" s="15">
        <v>100672</v>
      </c>
      <c r="C1769" s="15">
        <v>200003</v>
      </c>
      <c r="D1769" s="156" t="s">
        <v>2748</v>
      </c>
      <c r="E1769" s="156" t="s">
        <v>2751</v>
      </c>
      <c r="G1769" s="15">
        <v>100672</v>
      </c>
    </row>
    <row r="1770" spans="2:7">
      <c r="B1770" s="15">
        <v>100681</v>
      </c>
      <c r="C1770" s="15">
        <v>400000</v>
      </c>
      <c r="D1770" s="15">
        <v>1</v>
      </c>
      <c r="E1770" s="156" t="s">
        <v>2752</v>
      </c>
      <c r="G1770" s="15">
        <v>100681</v>
      </c>
    </row>
    <row r="1771" spans="2:7">
      <c r="B1771" s="15">
        <v>100682</v>
      </c>
      <c r="C1771" s="15">
        <v>200003</v>
      </c>
      <c r="D1771" s="156">
        <v>113</v>
      </c>
      <c r="E1771" s="156" t="s">
        <v>2753</v>
      </c>
      <c r="G1771" s="15">
        <v>100682</v>
      </c>
    </row>
    <row r="1772" spans="2:7">
      <c r="B1772" s="15">
        <v>100691</v>
      </c>
      <c r="C1772" s="15">
        <v>400000</v>
      </c>
      <c r="D1772" s="15">
        <v>1</v>
      </c>
      <c r="E1772" s="156" t="s">
        <v>2715</v>
      </c>
      <c r="G1772" s="15">
        <v>100691</v>
      </c>
    </row>
    <row r="1773" spans="2:7">
      <c r="B1773" s="15">
        <v>100692</v>
      </c>
      <c r="C1773" s="15">
        <v>210003</v>
      </c>
      <c r="D1773" s="15">
        <v>99</v>
      </c>
      <c r="E1773" s="156" t="s">
        <v>2754</v>
      </c>
      <c r="G1773" s="15">
        <v>100692</v>
      </c>
    </row>
    <row r="1774" spans="2:7">
      <c r="B1774" s="15">
        <v>100701</v>
      </c>
      <c r="C1774" s="15">
        <v>400000</v>
      </c>
      <c r="D1774" s="15">
        <v>1</v>
      </c>
      <c r="E1774" s="156" t="s">
        <v>2735</v>
      </c>
      <c r="G1774" s="15">
        <v>100701</v>
      </c>
    </row>
    <row r="1775" spans="2:7">
      <c r="B1775" s="15">
        <v>100702</v>
      </c>
      <c r="C1775" s="15">
        <v>400000</v>
      </c>
      <c r="D1775" s="15">
        <v>1</v>
      </c>
      <c r="E1775" s="156" t="s">
        <v>2755</v>
      </c>
      <c r="G1775" s="15">
        <v>100702</v>
      </c>
    </row>
    <row r="1776" spans="2:7">
      <c r="B1776" s="15">
        <v>100711</v>
      </c>
      <c r="C1776" s="15">
        <v>210003</v>
      </c>
      <c r="D1776" s="15">
        <v>1</v>
      </c>
      <c r="E1776" s="156" t="s">
        <v>2756</v>
      </c>
      <c r="G1776" s="15">
        <v>100711</v>
      </c>
    </row>
    <row r="1777" spans="2:7">
      <c r="B1777" s="15">
        <v>100712</v>
      </c>
      <c r="C1777" s="15">
        <v>200003</v>
      </c>
      <c r="D1777" s="15">
        <v>109</v>
      </c>
      <c r="E1777" s="166" t="s">
        <v>2786</v>
      </c>
      <c r="G1777" s="15">
        <v>100712</v>
      </c>
    </row>
    <row r="1778" spans="2:7">
      <c r="B1778" s="15">
        <v>100721</v>
      </c>
      <c r="C1778" s="15">
        <v>400000</v>
      </c>
      <c r="D1778" s="15">
        <v>1</v>
      </c>
      <c r="E1778" s="156" t="s">
        <v>2735</v>
      </c>
      <c r="G1778" s="15">
        <v>100721</v>
      </c>
    </row>
    <row r="1779" spans="2:7">
      <c r="B1779" s="15">
        <v>100722</v>
      </c>
      <c r="C1779" s="15">
        <v>400000</v>
      </c>
      <c r="D1779" s="15">
        <v>103</v>
      </c>
      <c r="E1779" s="156" t="s">
        <v>2757</v>
      </c>
      <c r="G1779" s="15">
        <v>100722</v>
      </c>
    </row>
    <row r="1780" spans="2:7">
      <c r="B1780" s="15">
        <v>100731</v>
      </c>
      <c r="C1780" s="15">
        <v>400000</v>
      </c>
      <c r="D1780" s="15">
        <v>1</v>
      </c>
      <c r="E1780" s="15" t="s">
        <v>2714</v>
      </c>
      <c r="G1780" s="15">
        <v>100471</v>
      </c>
    </row>
    <row r="1781" spans="2:7">
      <c r="B1781" s="15">
        <v>100732</v>
      </c>
      <c r="C1781" s="15">
        <v>400000</v>
      </c>
      <c r="D1781" s="15">
        <v>1</v>
      </c>
      <c r="E1781" s="15" t="s">
        <v>2716</v>
      </c>
      <c r="G1781" s="15">
        <v>100472</v>
      </c>
    </row>
    <row r="1782" spans="2:7">
      <c r="B1782" s="15">
        <v>100741</v>
      </c>
      <c r="C1782" s="15">
        <v>210003</v>
      </c>
      <c r="D1782" s="15">
        <v>1</v>
      </c>
      <c r="E1782" s="15" t="s">
        <v>2718</v>
      </c>
      <c r="G1782" s="15">
        <v>100471</v>
      </c>
    </row>
    <row r="1783" spans="2:7">
      <c r="B1783" s="15">
        <v>100742</v>
      </c>
      <c r="C1783" s="15">
        <v>210003</v>
      </c>
      <c r="D1783" s="15">
        <v>1</v>
      </c>
      <c r="E1783" s="15" t="s">
        <v>2726</v>
      </c>
      <c r="G1783" s="15">
        <v>100472</v>
      </c>
    </row>
    <row r="1784" spans="2:7">
      <c r="B1784" s="15">
        <v>100751</v>
      </c>
      <c r="C1784" s="15">
        <v>220000</v>
      </c>
      <c r="D1784" s="15">
        <v>1</v>
      </c>
      <c r="E1784" s="15" t="s">
        <v>2702</v>
      </c>
      <c r="G1784" s="15">
        <v>100471</v>
      </c>
    </row>
    <row r="1785" spans="2:7">
      <c r="B1785" s="15">
        <v>100752</v>
      </c>
      <c r="C1785" s="15">
        <v>220000</v>
      </c>
      <c r="D1785" s="15">
        <v>1</v>
      </c>
      <c r="E1785" s="15" t="s">
        <v>2728</v>
      </c>
      <c r="G1785" s="15">
        <v>100472</v>
      </c>
    </row>
    <row r="1786" spans="2:7">
      <c r="B1786" s="15">
        <v>100761</v>
      </c>
      <c r="C1786" s="15">
        <v>230002</v>
      </c>
      <c r="D1786" s="15">
        <v>1</v>
      </c>
      <c r="E1786" s="15" t="s">
        <v>2722</v>
      </c>
      <c r="G1786" s="15">
        <v>100471</v>
      </c>
    </row>
    <row r="1787" spans="2:7">
      <c r="B1787" s="15">
        <v>100762</v>
      </c>
      <c r="C1787" s="15">
        <v>230002</v>
      </c>
      <c r="D1787" s="15">
        <v>1</v>
      </c>
      <c r="E1787" s="15" t="s">
        <v>2724</v>
      </c>
      <c r="G1787" s="15">
        <v>100472</v>
      </c>
    </row>
    <row r="1788" spans="2:7">
      <c r="B1788" s="15">
        <v>100771</v>
      </c>
      <c r="C1788" s="15">
        <v>200000</v>
      </c>
      <c r="D1788" s="15">
        <v>1</v>
      </c>
      <c r="E1788" s="15" t="s">
        <v>2730</v>
      </c>
      <c r="G1788" s="15">
        <v>100471</v>
      </c>
    </row>
    <row r="1789" spans="2:7">
      <c r="B1789" s="15">
        <v>100772</v>
      </c>
      <c r="C1789" s="15">
        <v>200000</v>
      </c>
      <c r="D1789" s="15">
        <v>1</v>
      </c>
      <c r="E1789" s="15" t="s">
        <v>2714</v>
      </c>
      <c r="G1789" s="15">
        <v>100472</v>
      </c>
    </row>
    <row r="1790" spans="2:7">
      <c r="B1790" s="15">
        <v>100781</v>
      </c>
      <c r="C1790" s="15">
        <v>200000</v>
      </c>
      <c r="D1790" s="15">
        <v>1</v>
      </c>
      <c r="E1790" s="15" t="s">
        <v>2732</v>
      </c>
      <c r="G1790" s="15">
        <v>100471</v>
      </c>
    </row>
    <row r="1791" spans="2:7">
      <c r="B1791" s="15">
        <v>100782</v>
      </c>
      <c r="C1791" s="15">
        <v>200000</v>
      </c>
      <c r="D1791" s="15">
        <v>1</v>
      </c>
      <c r="E1791" s="15" t="s">
        <v>2734</v>
      </c>
      <c r="G1791" s="15">
        <v>100472</v>
      </c>
    </row>
    <row r="1792" spans="2:7">
      <c r="B1792" s="15">
        <v>100791</v>
      </c>
      <c r="C1792" s="15">
        <v>400000</v>
      </c>
      <c r="D1792" s="15">
        <v>1</v>
      </c>
      <c r="E1792" s="15" t="s">
        <v>2714</v>
      </c>
      <c r="G1792" s="15">
        <v>100471</v>
      </c>
    </row>
    <row r="1793" spans="2:7">
      <c r="B1793" s="15">
        <v>100792</v>
      </c>
      <c r="C1793" s="15">
        <v>400000</v>
      </c>
      <c r="D1793" s="15">
        <v>1</v>
      </c>
      <c r="E1793" s="15" t="s">
        <v>2716</v>
      </c>
      <c r="G1793" s="15">
        <v>100472</v>
      </c>
    </row>
    <row r="1794" spans="2:7">
      <c r="B1794" s="15">
        <v>100801</v>
      </c>
      <c r="C1794" s="15">
        <v>210003</v>
      </c>
      <c r="D1794" s="15">
        <v>1</v>
      </c>
      <c r="E1794" s="15" t="s">
        <v>2718</v>
      </c>
      <c r="G1794" s="15">
        <v>100471</v>
      </c>
    </row>
    <row r="1795" spans="2:7">
      <c r="B1795" s="15">
        <v>100802</v>
      </c>
      <c r="C1795" s="15">
        <v>210003</v>
      </c>
      <c r="D1795" s="15">
        <v>1</v>
      </c>
      <c r="E1795" s="15" t="s">
        <v>2726</v>
      </c>
      <c r="G1795" s="15">
        <v>100472</v>
      </c>
    </row>
    <row r="1796" spans="2:7">
      <c r="B1796" s="15">
        <v>100811</v>
      </c>
      <c r="C1796" s="15">
        <v>220000</v>
      </c>
      <c r="D1796" s="15">
        <v>1</v>
      </c>
      <c r="E1796" s="15" t="s">
        <v>2702</v>
      </c>
      <c r="G1796" s="15">
        <v>100471</v>
      </c>
    </row>
    <row r="1797" spans="2:7">
      <c r="B1797" s="15">
        <v>100812</v>
      </c>
      <c r="C1797" s="15">
        <v>220000</v>
      </c>
      <c r="D1797" s="15">
        <v>1</v>
      </c>
      <c r="E1797" s="15" t="s">
        <v>2728</v>
      </c>
      <c r="G1797" s="15">
        <v>100472</v>
      </c>
    </row>
    <row r="1798" spans="2:7">
      <c r="B1798" s="15">
        <v>100821</v>
      </c>
      <c r="C1798" s="15">
        <v>230002</v>
      </c>
      <c r="D1798" s="15">
        <v>1</v>
      </c>
      <c r="E1798" s="15" t="s">
        <v>2722</v>
      </c>
      <c r="G1798" s="15">
        <v>100471</v>
      </c>
    </row>
    <row r="1799" spans="2:7">
      <c r="B1799" s="15">
        <v>100822</v>
      </c>
      <c r="C1799" s="15">
        <v>230002</v>
      </c>
      <c r="D1799" s="15">
        <v>1</v>
      </c>
      <c r="E1799" s="15" t="s">
        <v>2724</v>
      </c>
      <c r="G1799" s="15">
        <v>100472</v>
      </c>
    </row>
    <row r="1800" spans="2:7">
      <c r="B1800" s="15">
        <v>100831</v>
      </c>
      <c r="C1800" s="15">
        <v>200000</v>
      </c>
      <c r="D1800" s="15">
        <v>1</v>
      </c>
      <c r="E1800" s="15" t="s">
        <v>2730</v>
      </c>
      <c r="G1800" s="15">
        <v>100471</v>
      </c>
    </row>
    <row r="1801" spans="2:7">
      <c r="B1801" s="15">
        <v>100832</v>
      </c>
      <c r="C1801" s="15">
        <v>200000</v>
      </c>
      <c r="D1801" s="15">
        <v>1</v>
      </c>
      <c r="E1801" s="15" t="s">
        <v>2714</v>
      </c>
      <c r="G1801" s="15">
        <v>100472</v>
      </c>
    </row>
    <row r="1802" spans="2:7">
      <c r="B1802" s="15">
        <v>100841</v>
      </c>
      <c r="C1802" s="15">
        <v>200000</v>
      </c>
      <c r="D1802" s="15">
        <v>1</v>
      </c>
      <c r="E1802" s="15" t="s">
        <v>2732</v>
      </c>
      <c r="G1802" s="15">
        <v>100471</v>
      </c>
    </row>
    <row r="1803" spans="2:7">
      <c r="B1803" s="15">
        <v>100842</v>
      </c>
      <c r="C1803" s="15">
        <v>200000</v>
      </c>
      <c r="D1803" s="15">
        <v>1</v>
      </c>
      <c r="E1803" s="15" t="s">
        <v>2734</v>
      </c>
      <c r="G1803" s="15">
        <v>100472</v>
      </c>
    </row>
    <row r="1804" spans="2:7">
      <c r="B1804" s="15">
        <v>1012051</v>
      </c>
      <c r="C1804" s="15">
        <v>200000</v>
      </c>
      <c r="D1804" s="15">
        <v>1</v>
      </c>
      <c r="E1804" s="182" t="s">
        <v>2831</v>
      </c>
      <c r="G1804" s="15">
        <v>1012051</v>
      </c>
    </row>
    <row r="1805" spans="2:7">
      <c r="B1805" s="15">
        <v>1132051</v>
      </c>
      <c r="C1805" s="15">
        <v>200212</v>
      </c>
      <c r="D1805" s="15">
        <v>1</v>
      </c>
      <c r="E1805" s="182" t="s">
        <v>2832</v>
      </c>
      <c r="G1805" s="15">
        <v>1132051</v>
      </c>
    </row>
    <row r="1806" spans="2:7">
      <c r="B1806" s="15">
        <v>1151111</v>
      </c>
      <c r="C1806" s="15">
        <v>220000</v>
      </c>
      <c r="D1806" s="15">
        <v>1</v>
      </c>
      <c r="E1806" s="182" t="s">
        <v>2833</v>
      </c>
      <c r="G1806" s="15">
        <v>1151111</v>
      </c>
    </row>
    <row r="1807" spans="2:7">
      <c r="B1807" s="15">
        <v>10000351</v>
      </c>
      <c r="C1807" s="15">
        <v>400000</v>
      </c>
      <c r="D1807" s="15">
        <v>1</v>
      </c>
      <c r="E1807" s="182" t="s">
        <v>2834</v>
      </c>
      <c r="G1807" s="15">
        <v>10000351</v>
      </c>
    </row>
  </sheetData>
  <autoFilter ref="B1614:G1803" xr:uid="{00000000-0009-0000-0000-000000000000}"/>
  <phoneticPr fontId="40" type="noConversion"/>
  <conditionalFormatting sqref="B283:B857 B1:B172 B912:B951 B972:B1481 B1483:B1048576">
    <cfRule type="duplicateValues" dxfId="7" priority="64"/>
  </conditionalFormatting>
  <conditionalFormatting sqref="B1482">
    <cfRule type="duplicateValues" dxfId="6" priority="59"/>
  </conditionalFormatting>
  <conditionalFormatting sqref="B1482">
    <cfRule type="duplicateValues" dxfId="5" priority="58"/>
  </conditionalFormatting>
  <conditionalFormatting sqref="B173:B282">
    <cfRule type="duplicateValues" dxfId="4" priority="57"/>
  </conditionalFormatting>
  <conditionalFormatting sqref="B858:B911">
    <cfRule type="duplicateValues" dxfId="3" priority="56"/>
  </conditionalFormatting>
  <conditionalFormatting sqref="B952:B971">
    <cfRule type="duplicateValues" dxfId="2" priority="53"/>
  </conditionalFormatting>
  <conditionalFormatting sqref="G1614:G1717">
    <cfRule type="duplicateValues" dxfId="1" priority="52"/>
  </conditionalFormatting>
  <conditionalFormatting sqref="G1804:G1807">
    <cfRule type="duplicateValues" dxfId="0" priority="1"/>
  </conditionalFormatting>
  <pageMargins left="0.69930555555555596" right="0.69930555555555596" top="0.75" bottom="0.75" header="0.3" footer="0.3"/>
  <pageSetup paperSize="9"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50"/>
  <sheetViews>
    <sheetView workbookViewId="0">
      <selection activeCell="H49" sqref="H49:J49"/>
    </sheetView>
  </sheetViews>
  <sheetFormatPr defaultRowHeight="14.25"/>
  <cols>
    <col min="2" max="2" width="20.42578125" bestFit="1" customWidth="1"/>
    <col min="3" max="3" width="5.85546875" bestFit="1" customWidth="1"/>
    <col min="4" max="4" width="19.42578125" bestFit="1" customWidth="1"/>
    <col min="5" max="5" width="14.42578125" bestFit="1" customWidth="1"/>
    <col min="8" max="8" width="20.42578125" bestFit="1" customWidth="1"/>
    <col min="10" max="10" width="19.42578125" bestFit="1" customWidth="1"/>
  </cols>
  <sheetData>
    <row r="1" spans="2:10" s="15" customFormat="1">
      <c r="B1" s="58" t="s">
        <v>1342</v>
      </c>
      <c r="C1" s="58" t="s">
        <v>1343</v>
      </c>
      <c r="D1" s="58" t="s">
        <v>1344</v>
      </c>
      <c r="E1" s="58" t="s">
        <v>1345</v>
      </c>
    </row>
    <row r="2" spans="2:10">
      <c r="B2" s="58" t="s">
        <v>1247</v>
      </c>
      <c r="C2" s="58" t="s">
        <v>1248</v>
      </c>
      <c r="D2" s="58" t="s">
        <v>1253</v>
      </c>
      <c r="E2" s="58" t="s">
        <v>1257</v>
      </c>
      <c r="H2" s="58" t="s">
        <v>1249</v>
      </c>
      <c r="I2" s="58" t="s">
        <v>1347</v>
      </c>
      <c r="J2" s="58" t="s">
        <v>1255</v>
      </c>
    </row>
    <row r="3" spans="2:10">
      <c r="B3" s="58" t="s">
        <v>1247</v>
      </c>
      <c r="C3" s="58" t="s">
        <v>1250</v>
      </c>
      <c r="D3" s="58" t="s">
        <v>1254</v>
      </c>
      <c r="E3" s="58" t="s">
        <v>1257</v>
      </c>
      <c r="H3" s="58" t="s">
        <v>1247</v>
      </c>
      <c r="I3" s="58" t="s">
        <v>1245</v>
      </c>
      <c r="J3" s="58" t="s">
        <v>1253</v>
      </c>
    </row>
    <row r="4" spans="2:10">
      <c r="B4" s="58" t="s">
        <v>1249</v>
      </c>
      <c r="C4" s="58" t="s">
        <v>1251</v>
      </c>
      <c r="D4" s="58" t="s">
        <v>1255</v>
      </c>
      <c r="E4" s="58" t="s">
        <v>1258</v>
      </c>
      <c r="H4" s="58" t="s">
        <v>1249</v>
      </c>
      <c r="I4" s="58" t="s">
        <v>1348</v>
      </c>
      <c r="J4" s="58" t="s">
        <v>1256</v>
      </c>
    </row>
    <row r="5" spans="2:10">
      <c r="B5" s="58" t="s">
        <v>1249</v>
      </c>
      <c r="C5" s="58" t="s">
        <v>1252</v>
      </c>
      <c r="D5" s="58" t="s">
        <v>1256</v>
      </c>
      <c r="E5" s="58" t="s">
        <v>1258</v>
      </c>
      <c r="H5" s="58" t="s">
        <v>1249</v>
      </c>
      <c r="I5" s="58" t="s">
        <v>1349</v>
      </c>
      <c r="J5" s="58" t="s">
        <v>1256</v>
      </c>
    </row>
    <row r="6" spans="2:10">
      <c r="B6" s="58" t="s">
        <v>1259</v>
      </c>
      <c r="C6" s="58" t="s">
        <v>1261</v>
      </c>
      <c r="D6" s="58" t="s">
        <v>1263</v>
      </c>
      <c r="E6" s="58" t="s">
        <v>1273</v>
      </c>
      <c r="H6" s="58" t="s">
        <v>1260</v>
      </c>
      <c r="I6" s="58" t="s">
        <v>1262</v>
      </c>
      <c r="J6" s="58" t="s">
        <v>1264</v>
      </c>
    </row>
    <row r="7" spans="2:10">
      <c r="B7" s="58" t="s">
        <v>1260</v>
      </c>
      <c r="C7" s="58" t="s">
        <v>1262</v>
      </c>
      <c r="D7" s="58" t="s">
        <v>1264</v>
      </c>
      <c r="E7" s="58" t="s">
        <v>1274</v>
      </c>
      <c r="H7" s="58" t="s">
        <v>1259</v>
      </c>
      <c r="I7" s="15">
        <v>20</v>
      </c>
      <c r="J7" s="58" t="s">
        <v>1269</v>
      </c>
    </row>
    <row r="8" spans="2:10">
      <c r="B8" s="58" t="s">
        <v>1265</v>
      </c>
      <c r="C8" s="58" t="s">
        <v>1266</v>
      </c>
      <c r="D8" s="58" t="s">
        <v>1267</v>
      </c>
      <c r="E8" s="58" t="s">
        <v>1274</v>
      </c>
      <c r="H8" s="58" t="s">
        <v>1260</v>
      </c>
      <c r="I8" s="15">
        <v>35</v>
      </c>
      <c r="J8" s="58" t="s">
        <v>1284</v>
      </c>
    </row>
    <row r="9" spans="2:10">
      <c r="B9" s="58" t="s">
        <v>1259</v>
      </c>
      <c r="C9" s="15">
        <v>20</v>
      </c>
      <c r="D9" s="58" t="s">
        <v>1269</v>
      </c>
      <c r="E9" s="58" t="s">
        <v>1273</v>
      </c>
      <c r="H9" s="58" t="s">
        <v>1259</v>
      </c>
      <c r="I9" s="58" t="s">
        <v>1261</v>
      </c>
      <c r="J9" s="58" t="s">
        <v>1263</v>
      </c>
    </row>
    <row r="10" spans="2:10">
      <c r="B10" s="58" t="s">
        <v>1260</v>
      </c>
      <c r="C10" s="15">
        <v>20</v>
      </c>
      <c r="D10" s="58" t="s">
        <v>1271</v>
      </c>
      <c r="E10" s="58" t="s">
        <v>1274</v>
      </c>
      <c r="H10" s="58" t="s">
        <v>1259</v>
      </c>
      <c r="I10" s="15">
        <v>20</v>
      </c>
      <c r="J10" s="58" t="s">
        <v>1269</v>
      </c>
    </row>
    <row r="11" spans="2:10">
      <c r="B11" s="58" t="s">
        <v>1259</v>
      </c>
      <c r="C11" s="15">
        <v>30</v>
      </c>
      <c r="D11" s="58" t="s">
        <v>1270</v>
      </c>
      <c r="E11" s="58" t="s">
        <v>1273</v>
      </c>
    </row>
    <row r="12" spans="2:10">
      <c r="B12" s="58" t="s">
        <v>1260</v>
      </c>
      <c r="C12" s="15">
        <v>30</v>
      </c>
      <c r="D12" s="58" t="s">
        <v>1272</v>
      </c>
      <c r="E12" s="58" t="s">
        <v>1274</v>
      </c>
    </row>
    <row r="13" spans="2:10">
      <c r="B13" s="58" t="s">
        <v>1259</v>
      </c>
      <c r="C13" s="15">
        <v>35</v>
      </c>
      <c r="D13" s="58" t="s">
        <v>1283</v>
      </c>
      <c r="E13" s="58" t="s">
        <v>1273</v>
      </c>
    </row>
    <row r="14" spans="2:10">
      <c r="B14" s="58" t="s">
        <v>1260</v>
      </c>
      <c r="C14" s="15">
        <v>35</v>
      </c>
      <c r="D14" s="58" t="s">
        <v>1284</v>
      </c>
      <c r="E14" s="58" t="s">
        <v>1274</v>
      </c>
    </row>
    <row r="15" spans="2:10">
      <c r="B15" s="58" t="s">
        <v>1275</v>
      </c>
      <c r="C15" s="58" t="s">
        <v>1276</v>
      </c>
      <c r="D15" s="58" t="s">
        <v>1279</v>
      </c>
      <c r="E15" s="58" t="s">
        <v>1281</v>
      </c>
      <c r="H15" s="58" t="s">
        <v>1275</v>
      </c>
      <c r="I15" s="58" t="s">
        <v>1276</v>
      </c>
      <c r="J15" s="58" t="s">
        <v>1279</v>
      </c>
    </row>
    <row r="16" spans="2:10">
      <c r="B16" s="58" t="s">
        <v>1246</v>
      </c>
      <c r="C16" s="58" t="s">
        <v>1277</v>
      </c>
      <c r="D16" s="58" t="s">
        <v>1280</v>
      </c>
      <c r="E16" s="58" t="s">
        <v>1282</v>
      </c>
      <c r="H16" s="58" t="s">
        <v>1246</v>
      </c>
      <c r="I16" s="15">
        <v>22</v>
      </c>
      <c r="J16" s="58" t="s">
        <v>1340</v>
      </c>
    </row>
    <row r="17" spans="2:11">
      <c r="B17" s="58" t="s">
        <v>1246</v>
      </c>
      <c r="C17" s="15">
        <v>21</v>
      </c>
      <c r="D17" s="58" t="s">
        <v>1341</v>
      </c>
      <c r="E17" s="58" t="s">
        <v>1282</v>
      </c>
      <c r="H17" s="58" t="s">
        <v>1260</v>
      </c>
      <c r="I17" s="15">
        <v>35</v>
      </c>
      <c r="J17" s="58" t="s">
        <v>1286</v>
      </c>
    </row>
    <row r="18" spans="2:11">
      <c r="B18" s="58" t="s">
        <v>1246</v>
      </c>
      <c r="C18" s="15">
        <v>22</v>
      </c>
      <c r="D18" s="58" t="s">
        <v>1340</v>
      </c>
      <c r="E18" s="58" t="s">
        <v>1282</v>
      </c>
      <c r="H18" s="58" t="s">
        <v>1246</v>
      </c>
      <c r="I18" s="15">
        <v>21</v>
      </c>
      <c r="J18" s="58" t="s">
        <v>1341</v>
      </c>
    </row>
    <row r="19" spans="2:11">
      <c r="B19" s="58" t="s">
        <v>1259</v>
      </c>
      <c r="C19" s="15">
        <v>35</v>
      </c>
      <c r="D19" s="58" t="s">
        <v>1285</v>
      </c>
      <c r="E19" s="58" t="s">
        <v>1287</v>
      </c>
    </row>
    <row r="20" spans="2:11">
      <c r="B20" s="58" t="s">
        <v>1260</v>
      </c>
      <c r="C20" s="15">
        <v>35</v>
      </c>
      <c r="D20" s="58" t="s">
        <v>1286</v>
      </c>
      <c r="E20" s="58" t="s">
        <v>1288</v>
      </c>
    </row>
    <row r="21" spans="2:11">
      <c r="B21" s="58" t="s">
        <v>1290</v>
      </c>
      <c r="C21" s="58" t="s">
        <v>1289</v>
      </c>
      <c r="D21" s="58" t="s">
        <v>1296</v>
      </c>
      <c r="E21" s="58" t="s">
        <v>1292</v>
      </c>
      <c r="H21" s="58" t="s">
        <v>1350</v>
      </c>
      <c r="I21" s="58" t="s">
        <v>1289</v>
      </c>
      <c r="J21" s="58" t="s">
        <v>1352</v>
      </c>
      <c r="K21" s="58"/>
    </row>
    <row r="22" spans="2:11">
      <c r="B22" s="58" t="s">
        <v>1249</v>
      </c>
      <c r="C22" s="58" t="s">
        <v>1291</v>
      </c>
      <c r="D22" s="58" t="s">
        <v>1297</v>
      </c>
      <c r="E22" s="58" t="s">
        <v>1293</v>
      </c>
      <c r="H22" s="58" t="s">
        <v>1249</v>
      </c>
      <c r="I22" s="58" t="s">
        <v>1291</v>
      </c>
      <c r="J22" s="58" t="s">
        <v>1353</v>
      </c>
    </row>
    <row r="23" spans="2:11">
      <c r="B23" s="58" t="s">
        <v>1290</v>
      </c>
      <c r="C23" s="58" t="s">
        <v>1294</v>
      </c>
      <c r="D23" s="58" t="s">
        <v>1298</v>
      </c>
      <c r="E23" s="58" t="s">
        <v>1292</v>
      </c>
      <c r="H23" s="58" t="s">
        <v>1350</v>
      </c>
      <c r="I23" s="58" t="s">
        <v>1289</v>
      </c>
      <c r="J23" s="58" t="s">
        <v>1354</v>
      </c>
    </row>
    <row r="24" spans="2:11">
      <c r="B24" s="58" t="s">
        <v>1249</v>
      </c>
      <c r="C24" s="58" t="s">
        <v>1295</v>
      </c>
      <c r="D24" s="58" t="s">
        <v>1299</v>
      </c>
      <c r="E24" s="58" t="s">
        <v>1293</v>
      </c>
      <c r="H24" s="58" t="s">
        <v>1249</v>
      </c>
      <c r="I24" s="58" t="s">
        <v>1291</v>
      </c>
      <c r="J24" s="58" t="s">
        <v>1355</v>
      </c>
    </row>
    <row r="25" spans="2:11">
      <c r="B25" s="58" t="s">
        <v>1259</v>
      </c>
      <c r="C25" s="58" t="s">
        <v>1289</v>
      </c>
      <c r="D25" s="58" t="s">
        <v>1301</v>
      </c>
      <c r="E25" s="58" t="s">
        <v>1302</v>
      </c>
      <c r="H25" s="58" t="s">
        <v>1366</v>
      </c>
      <c r="I25" s="58" t="s">
        <v>1289</v>
      </c>
      <c r="J25" s="58" t="s">
        <v>1365</v>
      </c>
    </row>
    <row r="26" spans="2:11">
      <c r="B26" s="58" t="s">
        <v>1260</v>
      </c>
      <c r="C26" s="58" t="s">
        <v>1291</v>
      </c>
      <c r="D26" s="58" t="s">
        <v>1303</v>
      </c>
      <c r="E26" s="58" t="s">
        <v>1304</v>
      </c>
      <c r="H26" s="58" t="s">
        <v>1356</v>
      </c>
      <c r="I26" s="58" t="s">
        <v>1289</v>
      </c>
      <c r="J26" s="58" t="s">
        <v>1357</v>
      </c>
    </row>
    <row r="27" spans="2:11">
      <c r="B27" s="58" t="s">
        <v>1259</v>
      </c>
      <c r="C27" s="58" t="s">
        <v>1244</v>
      </c>
      <c r="D27" s="58" t="s">
        <v>1311</v>
      </c>
      <c r="E27" s="58" t="s">
        <v>1302</v>
      </c>
      <c r="H27" s="58" t="s">
        <v>1260</v>
      </c>
      <c r="I27" s="58" t="s">
        <v>1291</v>
      </c>
      <c r="J27" s="58" t="s">
        <v>1358</v>
      </c>
    </row>
    <row r="28" spans="2:11">
      <c r="B28" s="58" t="s">
        <v>1260</v>
      </c>
      <c r="C28" s="58" t="s">
        <v>1300</v>
      </c>
      <c r="D28" s="58" t="s">
        <v>1312</v>
      </c>
      <c r="E28" s="58" t="s">
        <v>1304</v>
      </c>
      <c r="H28" s="58" t="s">
        <v>1356</v>
      </c>
      <c r="I28" s="58" t="s">
        <v>1289</v>
      </c>
      <c r="J28" s="58" t="s">
        <v>1359</v>
      </c>
    </row>
    <row r="29" spans="2:11">
      <c r="B29" s="58" t="s">
        <v>1259</v>
      </c>
      <c r="C29" s="58" t="s">
        <v>1294</v>
      </c>
      <c r="D29" s="58" t="s">
        <v>1305</v>
      </c>
      <c r="E29" s="58" t="s">
        <v>1302</v>
      </c>
      <c r="H29" s="58" t="s">
        <v>1260</v>
      </c>
      <c r="I29" s="58" t="s">
        <v>1291</v>
      </c>
      <c r="J29" s="58" t="s">
        <v>1360</v>
      </c>
    </row>
    <row r="30" spans="2:11">
      <c r="B30" s="58" t="s">
        <v>1260</v>
      </c>
      <c r="C30" s="58" t="s">
        <v>1295</v>
      </c>
      <c r="D30" s="58" t="s">
        <v>1306</v>
      </c>
      <c r="E30" s="58" t="s">
        <v>1304</v>
      </c>
    </row>
    <row r="31" spans="2:11">
      <c r="B31" s="58" t="s">
        <v>1290</v>
      </c>
      <c r="C31" s="58" t="s">
        <v>1307</v>
      </c>
      <c r="D31" s="58" t="s">
        <v>1313</v>
      </c>
      <c r="E31" s="58" t="s">
        <v>1323</v>
      </c>
    </row>
    <row r="32" spans="2:11">
      <c r="B32" s="58" t="s">
        <v>1249</v>
      </c>
      <c r="C32" s="58" t="s">
        <v>1308</v>
      </c>
      <c r="D32" s="58" t="s">
        <v>1314</v>
      </c>
      <c r="E32" s="58" t="s">
        <v>1324</v>
      </c>
    </row>
    <row r="33" spans="2:10">
      <c r="B33" s="58" t="s">
        <v>1290</v>
      </c>
      <c r="C33" s="58" t="s">
        <v>1309</v>
      </c>
      <c r="D33" s="58" t="s">
        <v>1317</v>
      </c>
      <c r="E33" s="58" t="s">
        <v>1323</v>
      </c>
    </row>
    <row r="34" spans="2:10">
      <c r="B34" s="58" t="s">
        <v>1249</v>
      </c>
      <c r="C34" s="58" t="s">
        <v>1310</v>
      </c>
      <c r="D34" s="58" t="s">
        <v>1318</v>
      </c>
      <c r="E34" s="58" t="s">
        <v>1324</v>
      </c>
    </row>
    <row r="35" spans="2:10">
      <c r="B35" s="58" t="s">
        <v>1259</v>
      </c>
      <c r="C35" s="58" t="s">
        <v>1307</v>
      </c>
      <c r="D35" s="58" t="s">
        <v>1315</v>
      </c>
      <c r="E35" s="58" t="s">
        <v>1321</v>
      </c>
    </row>
    <row r="36" spans="2:10">
      <c r="B36" s="58" t="s">
        <v>1260</v>
      </c>
      <c r="C36" s="58" t="s">
        <v>1308</v>
      </c>
      <c r="D36" s="58" t="s">
        <v>1316</v>
      </c>
      <c r="E36" s="58" t="s">
        <v>1322</v>
      </c>
    </row>
    <row r="37" spans="2:10">
      <c r="B37" s="58" t="s">
        <v>1259</v>
      </c>
      <c r="C37" s="58" t="s">
        <v>1309</v>
      </c>
      <c r="D37" s="58" t="s">
        <v>1319</v>
      </c>
      <c r="E37" s="58" t="s">
        <v>1321</v>
      </c>
    </row>
    <row r="38" spans="2:10">
      <c r="B38" s="58" t="s">
        <v>1260</v>
      </c>
      <c r="C38" s="58" t="s">
        <v>1310</v>
      </c>
      <c r="D38" s="58" t="s">
        <v>1320</v>
      </c>
      <c r="E38" s="58" t="s">
        <v>1322</v>
      </c>
    </row>
    <row r="39" spans="2:10">
      <c r="B39" s="58" t="s">
        <v>1259</v>
      </c>
      <c r="C39" s="15">
        <v>6</v>
      </c>
      <c r="D39" s="58" t="s">
        <v>1268</v>
      </c>
      <c r="E39" s="58" t="s">
        <v>1268</v>
      </c>
    </row>
    <row r="40" spans="2:10">
      <c r="B40" s="58" t="s">
        <v>1259</v>
      </c>
      <c r="C40" s="15">
        <v>19</v>
      </c>
      <c r="D40" s="58" t="s">
        <v>1268</v>
      </c>
      <c r="E40" s="58" t="s">
        <v>1268</v>
      </c>
    </row>
    <row r="41" spans="2:10">
      <c r="B41" s="58" t="s">
        <v>1260</v>
      </c>
      <c r="C41" s="15">
        <v>7</v>
      </c>
      <c r="D41" s="58" t="s">
        <v>1325</v>
      </c>
      <c r="E41" s="58" t="s">
        <v>1325</v>
      </c>
    </row>
    <row r="42" spans="2:10">
      <c r="B42" s="58" t="s">
        <v>1328</v>
      </c>
      <c r="C42" s="58" t="s">
        <v>1327</v>
      </c>
      <c r="D42" s="58" t="s">
        <v>1329</v>
      </c>
      <c r="E42" s="58" t="s">
        <v>1326</v>
      </c>
      <c r="H42" s="58" t="s">
        <v>1328</v>
      </c>
      <c r="I42" s="58" t="s">
        <v>1327</v>
      </c>
      <c r="J42" s="58" t="s">
        <v>1329</v>
      </c>
    </row>
    <row r="43" spans="2:10">
      <c r="B43" s="58" t="s">
        <v>1259</v>
      </c>
      <c r="C43" s="15">
        <v>11</v>
      </c>
      <c r="D43" s="58" t="s">
        <v>1330</v>
      </c>
      <c r="E43" s="58" t="s">
        <v>1335</v>
      </c>
      <c r="H43" s="58" t="s">
        <v>1361</v>
      </c>
      <c r="I43" s="58" t="s">
        <v>1362</v>
      </c>
      <c r="J43" s="58" t="s">
        <v>1364</v>
      </c>
    </row>
    <row r="44" spans="2:10">
      <c r="B44" s="58" t="s">
        <v>1260</v>
      </c>
      <c r="C44" s="15">
        <v>11</v>
      </c>
      <c r="D44" s="58" t="s">
        <v>1332</v>
      </c>
      <c r="E44" s="58" t="s">
        <v>1336</v>
      </c>
    </row>
    <row r="45" spans="2:10">
      <c r="B45" s="58" t="s">
        <v>1259</v>
      </c>
      <c r="C45" s="15">
        <v>17</v>
      </c>
      <c r="D45" s="58" t="s">
        <v>1331</v>
      </c>
      <c r="E45" s="58" t="s">
        <v>1335</v>
      </c>
    </row>
    <row r="46" spans="2:10">
      <c r="B46" s="58" t="s">
        <v>1259</v>
      </c>
      <c r="C46" s="15">
        <v>29</v>
      </c>
      <c r="D46" s="58" t="s">
        <v>1330</v>
      </c>
      <c r="E46" s="58" t="s">
        <v>1335</v>
      </c>
    </row>
    <row r="47" spans="2:10">
      <c r="B47" s="58" t="s">
        <v>1259</v>
      </c>
      <c r="C47" s="15">
        <v>34</v>
      </c>
      <c r="D47" s="58" t="s">
        <v>1333</v>
      </c>
      <c r="E47" s="58" t="s">
        <v>1335</v>
      </c>
    </row>
    <row r="48" spans="2:10">
      <c r="B48" s="58" t="s">
        <v>1260</v>
      </c>
      <c r="C48" s="15">
        <v>34</v>
      </c>
      <c r="D48" s="58" t="s">
        <v>1334</v>
      </c>
      <c r="E48" s="58" t="s">
        <v>1336</v>
      </c>
    </row>
    <row r="49" spans="2:10">
      <c r="B49" s="58" t="s">
        <v>1259</v>
      </c>
      <c r="C49" s="15">
        <v>3</v>
      </c>
      <c r="D49" s="58" t="s">
        <v>1337</v>
      </c>
      <c r="E49" s="58" t="s">
        <v>1339</v>
      </c>
      <c r="H49" s="58" t="s">
        <v>1367</v>
      </c>
      <c r="I49" s="58" t="s">
        <v>1368</v>
      </c>
      <c r="J49" s="58" t="s">
        <v>1369</v>
      </c>
    </row>
    <row r="50" spans="2:10">
      <c r="B50" s="58" t="s">
        <v>1260</v>
      </c>
      <c r="C50" s="15">
        <v>3</v>
      </c>
      <c r="D50" s="58" t="s">
        <v>1338</v>
      </c>
      <c r="E50" s="58" t="s">
        <v>1339</v>
      </c>
    </row>
  </sheetData>
  <autoFilter ref="B1:E50" xr:uid="{00000000-0009-0000-0000-000009000000}"/>
  <phoneticPr fontId="4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L121"/>
  <sheetViews>
    <sheetView workbookViewId="0">
      <selection activeCell="B5" sqref="B5"/>
    </sheetView>
  </sheetViews>
  <sheetFormatPr defaultColWidth="9" defaultRowHeight="14.25"/>
  <cols>
    <col min="2" max="2" width="126.85546875" customWidth="1"/>
    <col min="3" max="3" width="75.5703125" bestFit="1" customWidth="1"/>
    <col min="4" max="4" width="12.28515625" customWidth="1"/>
    <col min="5" max="5" width="19" bestFit="1" customWidth="1"/>
    <col min="10" max="10" width="66.5703125" customWidth="1"/>
  </cols>
  <sheetData>
    <row r="4" spans="1:38">
      <c r="B4" s="35" t="s">
        <v>515</v>
      </c>
      <c r="C4" s="35" t="s">
        <v>516</v>
      </c>
      <c r="D4" s="44" t="s">
        <v>517</v>
      </c>
    </row>
    <row r="5" spans="1:38">
      <c r="A5">
        <v>1</v>
      </c>
      <c r="B5" s="103" t="s">
        <v>2517</v>
      </c>
      <c r="C5" s="103" t="s">
        <v>1591</v>
      </c>
    </row>
    <row r="6" spans="1:38">
      <c r="A6">
        <v>2</v>
      </c>
      <c r="B6" s="36" t="s">
        <v>519</v>
      </c>
      <c r="C6" s="35" t="s">
        <v>518</v>
      </c>
    </row>
    <row r="7" spans="1:38" s="33" customFormat="1">
      <c r="A7" s="33">
        <v>3</v>
      </c>
      <c r="B7" s="110" t="s">
        <v>2537</v>
      </c>
      <c r="C7" s="111" t="s">
        <v>520</v>
      </c>
      <c r="D7" s="109">
        <v>43916</v>
      </c>
    </row>
    <row r="8" spans="1:38" s="33" customFormat="1">
      <c r="A8" s="33">
        <v>4</v>
      </c>
      <c r="B8" s="157" t="s">
        <v>2546</v>
      </c>
      <c r="C8" s="158" t="s">
        <v>2747</v>
      </c>
      <c r="D8" s="109">
        <v>43916</v>
      </c>
    </row>
    <row r="9" spans="1:38">
      <c r="A9">
        <v>5</v>
      </c>
      <c r="B9" s="67" t="s">
        <v>1424</v>
      </c>
      <c r="C9" s="45" t="s">
        <v>521</v>
      </c>
    </row>
    <row r="10" spans="1:38" s="43" customFormat="1">
      <c r="A10" s="43">
        <v>6</v>
      </c>
      <c r="B10" s="46" t="s">
        <v>522</v>
      </c>
      <c r="C10" s="59" t="s">
        <v>1503</v>
      </c>
      <c r="J10" s="43" t="s">
        <v>524</v>
      </c>
    </row>
    <row r="11" spans="1:38" s="43" customFormat="1">
      <c r="A11" s="43">
        <v>7</v>
      </c>
      <c r="B11" s="59" t="s">
        <v>1516</v>
      </c>
      <c r="C11" s="43" t="s">
        <v>523</v>
      </c>
      <c r="K11" s="50"/>
    </row>
    <row r="12" spans="1:38" s="43" customFormat="1">
      <c r="A12" s="43">
        <v>8</v>
      </c>
      <c r="B12" s="46" t="s">
        <v>525</v>
      </c>
      <c r="C12" s="59" t="s">
        <v>1506</v>
      </c>
      <c r="K12" s="38"/>
      <c r="AL12" s="46" t="s">
        <v>526</v>
      </c>
    </row>
    <row r="13" spans="1:38" s="116" customFormat="1">
      <c r="A13" s="116">
        <v>9</v>
      </c>
      <c r="B13" s="116" t="s">
        <v>2662</v>
      </c>
      <c r="C13" s="116" t="s">
        <v>527</v>
      </c>
      <c r="D13" s="117">
        <v>43921</v>
      </c>
    </row>
    <row r="14" spans="1:38" s="43" customFormat="1">
      <c r="A14" s="43">
        <v>10</v>
      </c>
      <c r="B14" s="38" t="s">
        <v>528</v>
      </c>
      <c r="C14" s="38" t="s">
        <v>529</v>
      </c>
      <c r="K14" s="38"/>
    </row>
    <row r="15" spans="1:38" s="43" customFormat="1">
      <c r="A15" s="43">
        <v>11</v>
      </c>
      <c r="B15" s="46" t="s">
        <v>530</v>
      </c>
      <c r="C15" s="43" t="s">
        <v>531</v>
      </c>
      <c r="J15" s="38"/>
      <c r="K15" s="38"/>
    </row>
    <row r="16" spans="1:38" s="33" customFormat="1">
      <c r="A16" s="33">
        <v>12</v>
      </c>
      <c r="B16" s="139" t="s">
        <v>2678</v>
      </c>
      <c r="C16" s="137" t="s">
        <v>2679</v>
      </c>
      <c r="D16" s="109">
        <v>43921</v>
      </c>
    </row>
    <row r="17" spans="1:11" s="33" customFormat="1">
      <c r="A17" s="33">
        <v>13</v>
      </c>
      <c r="B17" s="139" t="s">
        <v>2680</v>
      </c>
      <c r="C17" s="142" t="s">
        <v>2681</v>
      </c>
      <c r="D17" s="109">
        <v>43921</v>
      </c>
    </row>
    <row r="18" spans="1:11" s="43" customFormat="1">
      <c r="A18" s="46" t="s">
        <v>532</v>
      </c>
      <c r="B18" s="59" t="s">
        <v>1571</v>
      </c>
      <c r="C18" s="39" t="s">
        <v>533</v>
      </c>
    </row>
    <row r="19" spans="1:11" s="43" customFormat="1">
      <c r="A19" s="43">
        <v>14</v>
      </c>
      <c r="B19" s="59" t="s">
        <v>1572</v>
      </c>
      <c r="C19" s="39" t="s">
        <v>534</v>
      </c>
      <c r="D19" s="47">
        <v>43571</v>
      </c>
    </row>
    <row r="20" spans="1:11" s="43" customFormat="1">
      <c r="A20" s="43">
        <v>15</v>
      </c>
      <c r="B20" s="46" t="s">
        <v>535</v>
      </c>
      <c r="C20" s="38" t="s">
        <v>529</v>
      </c>
    </row>
    <row r="21" spans="1:11" s="43" customFormat="1">
      <c r="A21" s="46" t="s">
        <v>536</v>
      </c>
      <c r="B21" s="59" t="s">
        <v>1578</v>
      </c>
      <c r="C21" s="39" t="s">
        <v>537</v>
      </c>
    </row>
    <row r="22" spans="1:11" s="43" customFormat="1">
      <c r="A22" s="43">
        <v>16</v>
      </c>
      <c r="B22" s="59" t="s">
        <v>1570</v>
      </c>
      <c r="C22" s="43" t="s">
        <v>538</v>
      </c>
      <c r="D22" s="47">
        <v>43620</v>
      </c>
    </row>
    <row r="23" spans="1:11">
      <c r="A23">
        <v>17</v>
      </c>
      <c r="B23" s="44" t="s">
        <v>539</v>
      </c>
      <c r="C23" t="s">
        <v>540</v>
      </c>
    </row>
    <row r="24" spans="1:11" s="43" customFormat="1">
      <c r="A24" s="43">
        <v>18</v>
      </c>
      <c r="B24" s="43" t="s">
        <v>541</v>
      </c>
      <c r="C24" s="38" t="s">
        <v>529</v>
      </c>
    </row>
    <row r="25" spans="1:11" s="43" customFormat="1">
      <c r="A25" s="43">
        <v>19</v>
      </c>
      <c r="B25" s="43" t="s">
        <v>542</v>
      </c>
      <c r="C25" s="38" t="s">
        <v>543</v>
      </c>
    </row>
    <row r="26" spans="1:11" s="43" customFormat="1">
      <c r="A26" s="43">
        <v>20</v>
      </c>
      <c r="B26" s="59" t="s">
        <v>1579</v>
      </c>
      <c r="C26" s="105" t="s">
        <v>2518</v>
      </c>
    </row>
    <row r="27" spans="1:11" s="33" customFormat="1">
      <c r="A27" s="33">
        <v>21</v>
      </c>
      <c r="B27" s="152" t="s">
        <v>2682</v>
      </c>
      <c r="C27" s="119" t="s">
        <v>544</v>
      </c>
      <c r="D27" s="109">
        <v>43921</v>
      </c>
    </row>
    <row r="28" spans="1:11" s="43" customFormat="1">
      <c r="A28" s="43">
        <v>22</v>
      </c>
      <c r="B28" s="46" t="s">
        <v>545</v>
      </c>
      <c r="C28" s="46" t="s">
        <v>546</v>
      </c>
      <c r="J28" s="39"/>
      <c r="K28" s="38"/>
    </row>
    <row r="29" spans="1:11" s="43" customFormat="1">
      <c r="A29" s="43">
        <v>23</v>
      </c>
      <c r="B29" s="43" t="s">
        <v>530</v>
      </c>
      <c r="C29" s="46" t="s">
        <v>547</v>
      </c>
    </row>
    <row r="30" spans="1:11" s="43" customFormat="1">
      <c r="A30" s="43">
        <v>24</v>
      </c>
      <c r="B30" s="59" t="s">
        <v>1495</v>
      </c>
      <c r="C30" s="78" t="s">
        <v>1501</v>
      </c>
      <c r="D30" s="47">
        <v>43536</v>
      </c>
    </row>
    <row r="31" spans="1:11" s="43" customFormat="1">
      <c r="A31" s="46">
        <v>25</v>
      </c>
      <c r="B31" s="59" t="s">
        <v>1278</v>
      </c>
      <c r="C31" s="46" t="s">
        <v>548</v>
      </c>
      <c r="D31" s="47">
        <v>43544</v>
      </c>
    </row>
    <row r="32" spans="1:11" s="93" customFormat="1">
      <c r="A32" s="93">
        <v>26</v>
      </c>
      <c r="B32" s="94" t="s">
        <v>549</v>
      </c>
      <c r="C32" s="94" t="s">
        <v>550</v>
      </c>
      <c r="D32" s="96">
        <v>43544</v>
      </c>
    </row>
    <row r="33" spans="1:4" s="93" customFormat="1">
      <c r="A33" s="97">
        <v>27</v>
      </c>
      <c r="B33" s="97" t="s">
        <v>551</v>
      </c>
      <c r="C33" s="97" t="s">
        <v>552</v>
      </c>
      <c r="D33" s="96">
        <v>43544</v>
      </c>
    </row>
    <row r="34" spans="1:4" s="43" customFormat="1">
      <c r="A34" s="46">
        <v>28</v>
      </c>
      <c r="B34" s="46" t="s">
        <v>530</v>
      </c>
      <c r="C34" s="46" t="s">
        <v>546</v>
      </c>
      <c r="D34" s="47">
        <v>43545</v>
      </c>
    </row>
    <row r="35" spans="1:4" s="43" customFormat="1">
      <c r="A35" s="46">
        <v>29</v>
      </c>
      <c r="B35" s="59" t="s">
        <v>1523</v>
      </c>
      <c r="C35" s="46" t="s">
        <v>553</v>
      </c>
      <c r="D35" s="47">
        <v>43549</v>
      </c>
    </row>
    <row r="36" spans="1:4" s="43" customFormat="1">
      <c r="A36" s="46">
        <v>30</v>
      </c>
      <c r="B36" s="46" t="s">
        <v>554</v>
      </c>
      <c r="C36" s="46" t="s">
        <v>555</v>
      </c>
      <c r="D36" s="47">
        <v>43550</v>
      </c>
    </row>
    <row r="37" spans="1:4" s="43" customFormat="1">
      <c r="A37" s="43">
        <v>31</v>
      </c>
      <c r="B37" s="78" t="s">
        <v>2091</v>
      </c>
      <c r="C37" s="49" t="s">
        <v>556</v>
      </c>
      <c r="D37" s="47">
        <v>43550</v>
      </c>
    </row>
    <row r="38" spans="1:4" s="43" customFormat="1">
      <c r="A38" s="39">
        <v>32</v>
      </c>
      <c r="B38" s="39" t="s">
        <v>557</v>
      </c>
      <c r="C38" s="39" t="s">
        <v>558</v>
      </c>
      <c r="D38" s="47">
        <v>43570</v>
      </c>
    </row>
    <row r="39" spans="1:4" s="43" customFormat="1">
      <c r="A39" s="43">
        <v>33</v>
      </c>
      <c r="B39" s="59" t="s">
        <v>1573</v>
      </c>
      <c r="C39" s="46" t="s">
        <v>559</v>
      </c>
      <c r="D39" s="47">
        <v>43608</v>
      </c>
    </row>
    <row r="40" spans="1:4" s="43" customFormat="1">
      <c r="A40" s="43">
        <v>34</v>
      </c>
      <c r="B40" s="46" t="s">
        <v>560</v>
      </c>
      <c r="C40" s="46" t="s">
        <v>561</v>
      </c>
      <c r="D40" s="47">
        <v>43608</v>
      </c>
    </row>
    <row r="41" spans="1:4" s="43" customFormat="1">
      <c r="A41" s="43">
        <v>35</v>
      </c>
      <c r="B41" s="59" t="s">
        <v>1278</v>
      </c>
      <c r="C41" s="43" t="s">
        <v>562</v>
      </c>
      <c r="D41" s="47">
        <v>43613</v>
      </c>
    </row>
    <row r="42" spans="1:4" s="43" customFormat="1">
      <c r="A42" s="43">
        <v>36</v>
      </c>
      <c r="B42" s="49" t="s">
        <v>563</v>
      </c>
      <c r="C42" s="46" t="s">
        <v>564</v>
      </c>
      <c r="D42" s="47">
        <v>43613</v>
      </c>
    </row>
    <row r="43" spans="1:4" s="43" customFormat="1">
      <c r="A43" s="43">
        <v>37</v>
      </c>
      <c r="B43" s="43" t="s">
        <v>565</v>
      </c>
      <c r="C43" s="59" t="s">
        <v>1430</v>
      </c>
      <c r="D43" s="47">
        <v>43613</v>
      </c>
    </row>
    <row r="44" spans="1:4" s="93" customFormat="1">
      <c r="A44" s="93">
        <v>38</v>
      </c>
      <c r="B44" s="94" t="s">
        <v>566</v>
      </c>
      <c r="C44" s="95" t="s">
        <v>1499</v>
      </c>
      <c r="D44" s="96">
        <v>43614</v>
      </c>
    </row>
    <row r="45" spans="1:4" s="93" customFormat="1">
      <c r="A45" s="93">
        <v>39</v>
      </c>
      <c r="B45" s="97" t="s">
        <v>567</v>
      </c>
      <c r="C45" s="97" t="s">
        <v>552</v>
      </c>
      <c r="D45" s="96">
        <v>43614</v>
      </c>
    </row>
    <row r="46" spans="1:4" s="93" customFormat="1">
      <c r="A46" s="93">
        <v>40</v>
      </c>
      <c r="B46" s="97" t="s">
        <v>568</v>
      </c>
      <c r="C46" s="93" t="s">
        <v>569</v>
      </c>
      <c r="D46" s="96">
        <v>43620</v>
      </c>
    </row>
    <row r="47" spans="1:4" s="43" customFormat="1">
      <c r="A47" s="43">
        <v>41</v>
      </c>
      <c r="B47" s="46" t="s">
        <v>570</v>
      </c>
      <c r="C47" s="46" t="s">
        <v>571</v>
      </c>
      <c r="D47" s="47">
        <v>43620</v>
      </c>
    </row>
    <row r="48" spans="1:4" s="43" customFormat="1">
      <c r="A48" s="43">
        <v>42</v>
      </c>
      <c r="B48" s="46" t="s">
        <v>572</v>
      </c>
      <c r="C48" s="46" t="s">
        <v>573</v>
      </c>
      <c r="D48" s="47">
        <v>43620</v>
      </c>
    </row>
    <row r="49" spans="1:5" s="93" customFormat="1">
      <c r="A49" s="93">
        <v>43</v>
      </c>
      <c r="B49" s="97" t="s">
        <v>574</v>
      </c>
      <c r="C49" s="97" t="s">
        <v>575</v>
      </c>
      <c r="D49" s="96">
        <v>43635</v>
      </c>
    </row>
    <row r="50" spans="1:5" s="43" customFormat="1">
      <c r="A50" s="43">
        <v>44</v>
      </c>
      <c r="B50" s="59" t="s">
        <v>1463</v>
      </c>
      <c r="C50" s="59" t="s">
        <v>1464</v>
      </c>
      <c r="D50" s="47">
        <v>43703</v>
      </c>
    </row>
    <row r="51" spans="1:5">
      <c r="A51" s="43">
        <v>45</v>
      </c>
      <c r="B51" s="70" t="s">
        <v>1595</v>
      </c>
      <c r="C51" s="67" t="s">
        <v>1421</v>
      </c>
      <c r="D51" s="68">
        <v>43703</v>
      </c>
    </row>
    <row r="52" spans="1:5" s="43" customFormat="1">
      <c r="A52" s="43">
        <v>46</v>
      </c>
      <c r="B52" s="140" t="s">
        <v>2675</v>
      </c>
      <c r="C52" s="140" t="s">
        <v>2676</v>
      </c>
      <c r="D52" s="47">
        <v>43921</v>
      </c>
    </row>
    <row r="53" spans="1:5">
      <c r="A53" s="43">
        <v>47</v>
      </c>
      <c r="B53" s="59" t="s">
        <v>1434</v>
      </c>
      <c r="C53" s="59" t="s">
        <v>1497</v>
      </c>
      <c r="D53" s="68">
        <v>43703</v>
      </c>
    </row>
    <row r="54" spans="1:5">
      <c r="A54" s="43">
        <v>48</v>
      </c>
      <c r="B54" s="69" t="s">
        <v>1652</v>
      </c>
      <c r="C54" s="69" t="s">
        <v>1422</v>
      </c>
      <c r="D54" s="68">
        <v>43703</v>
      </c>
    </row>
    <row r="55" spans="1:5">
      <c r="A55" s="43">
        <v>49</v>
      </c>
      <c r="B55" s="71" t="s">
        <v>1435</v>
      </c>
      <c r="C55" s="38" t="s">
        <v>529</v>
      </c>
      <c r="D55" s="68">
        <v>43703</v>
      </c>
    </row>
    <row r="56" spans="1:5" s="18" customFormat="1">
      <c r="A56" s="18">
        <v>50</v>
      </c>
      <c r="B56" s="92" t="s">
        <v>2497</v>
      </c>
      <c r="C56" s="34" t="s">
        <v>529</v>
      </c>
      <c r="D56" s="48">
        <v>43703</v>
      </c>
      <c r="E56" s="84" t="s">
        <v>2498</v>
      </c>
    </row>
    <row r="57" spans="1:5">
      <c r="A57" s="43">
        <v>51</v>
      </c>
      <c r="B57" s="59" t="s">
        <v>1574</v>
      </c>
      <c r="C57" s="67" t="s">
        <v>1465</v>
      </c>
      <c r="D57" s="68">
        <v>43704</v>
      </c>
    </row>
    <row r="58" spans="1:5">
      <c r="A58" s="43">
        <v>52</v>
      </c>
      <c r="B58" s="59" t="s">
        <v>1423</v>
      </c>
      <c r="C58" s="38" t="s">
        <v>529</v>
      </c>
      <c r="D58" s="68">
        <v>43703</v>
      </c>
    </row>
    <row r="59" spans="1:5">
      <c r="A59" s="43">
        <v>53</v>
      </c>
      <c r="B59" s="70" t="s">
        <v>1425</v>
      </c>
      <c r="C59" s="70" t="s">
        <v>1426</v>
      </c>
      <c r="D59" s="68">
        <v>43703</v>
      </c>
    </row>
    <row r="60" spans="1:5">
      <c r="A60" s="43">
        <v>54</v>
      </c>
      <c r="B60" s="70" t="s">
        <v>1462</v>
      </c>
      <c r="C60" s="67" t="s">
        <v>1427</v>
      </c>
      <c r="D60" s="68">
        <v>43703</v>
      </c>
    </row>
    <row r="61" spans="1:5">
      <c r="A61" s="43">
        <v>55</v>
      </c>
      <c r="B61" s="67" t="s">
        <v>1431</v>
      </c>
      <c r="C61" s="67" t="s">
        <v>1432</v>
      </c>
      <c r="D61" s="68">
        <v>43703</v>
      </c>
    </row>
    <row r="62" spans="1:5">
      <c r="A62" s="43">
        <v>56</v>
      </c>
      <c r="B62" s="67" t="s">
        <v>1443</v>
      </c>
      <c r="C62" s="67" t="s">
        <v>1442</v>
      </c>
      <c r="D62" s="68">
        <v>43705</v>
      </c>
    </row>
    <row r="63" spans="1:5" s="81" customFormat="1">
      <c r="A63" s="79">
        <v>57</v>
      </c>
      <c r="B63" s="80" t="s">
        <v>1491</v>
      </c>
      <c r="C63" s="80" t="s">
        <v>1510</v>
      </c>
      <c r="D63" s="82">
        <v>43752</v>
      </c>
    </row>
    <row r="64" spans="1:5">
      <c r="A64" s="43">
        <v>58</v>
      </c>
      <c r="B64" s="67" t="s">
        <v>1521</v>
      </c>
      <c r="C64" s="67" t="s">
        <v>1498</v>
      </c>
      <c r="D64" s="68">
        <v>43752</v>
      </c>
    </row>
    <row r="65" spans="1:5">
      <c r="A65" s="43">
        <v>59</v>
      </c>
      <c r="B65" s="67" t="s">
        <v>1608</v>
      </c>
      <c r="C65" s="67" t="s">
        <v>1500</v>
      </c>
      <c r="D65" s="68">
        <v>43752</v>
      </c>
    </row>
    <row r="66" spans="1:5">
      <c r="A66" s="43">
        <v>60</v>
      </c>
      <c r="B66" s="67" t="s">
        <v>1575</v>
      </c>
      <c r="C66" s="67" t="s">
        <v>1530</v>
      </c>
      <c r="D66" s="68">
        <v>43752</v>
      </c>
    </row>
    <row r="67" spans="1:5">
      <c r="A67" s="43">
        <v>61</v>
      </c>
      <c r="B67" s="67" t="s">
        <v>1532</v>
      </c>
      <c r="C67" s="67" t="s">
        <v>1531</v>
      </c>
      <c r="D67" s="68">
        <v>43752</v>
      </c>
    </row>
    <row r="68" spans="1:5">
      <c r="A68" s="43">
        <v>62</v>
      </c>
      <c r="B68" s="67" t="s">
        <v>1492</v>
      </c>
      <c r="C68" s="67" t="s">
        <v>1513</v>
      </c>
      <c r="D68" s="68">
        <v>43752</v>
      </c>
    </row>
    <row r="69" spans="1:5">
      <c r="A69" s="43">
        <v>63</v>
      </c>
      <c r="B69" s="67" t="s">
        <v>1493</v>
      </c>
      <c r="C69" s="67" t="s">
        <v>1507</v>
      </c>
      <c r="D69" s="68">
        <v>43752</v>
      </c>
    </row>
    <row r="70" spans="1:5">
      <c r="A70" s="43">
        <v>64</v>
      </c>
      <c r="B70" s="67" t="s">
        <v>1768</v>
      </c>
      <c r="C70" t="s">
        <v>529</v>
      </c>
      <c r="D70" s="68">
        <v>43752</v>
      </c>
      <c r="E70" s="67" t="s">
        <v>1769</v>
      </c>
    </row>
    <row r="71" spans="1:5" s="18" customFormat="1">
      <c r="A71" s="18">
        <v>65</v>
      </c>
      <c r="B71" s="84" t="s">
        <v>2496</v>
      </c>
      <c r="C71" s="84" t="s">
        <v>1527</v>
      </c>
      <c r="D71" s="48">
        <v>43752</v>
      </c>
      <c r="E71" s="84" t="s">
        <v>2499</v>
      </c>
    </row>
    <row r="72" spans="1:5" s="43" customFormat="1">
      <c r="A72" s="43">
        <v>66</v>
      </c>
      <c r="B72" s="59" t="s">
        <v>1958</v>
      </c>
      <c r="C72" s="59" t="s">
        <v>1505</v>
      </c>
      <c r="D72" s="47">
        <v>43752</v>
      </c>
      <c r="E72" s="59" t="s">
        <v>1769</v>
      </c>
    </row>
    <row r="73" spans="1:5">
      <c r="A73" s="43">
        <v>67</v>
      </c>
      <c r="B73" s="67" t="s">
        <v>1517</v>
      </c>
      <c r="C73" s="67" t="s">
        <v>1518</v>
      </c>
      <c r="D73" s="68">
        <v>43752</v>
      </c>
    </row>
    <row r="74" spans="1:5">
      <c r="A74" s="43">
        <v>68</v>
      </c>
      <c r="B74" s="67" t="s">
        <v>1772</v>
      </c>
      <c r="C74" s="67" t="s">
        <v>1504</v>
      </c>
      <c r="D74" s="68">
        <v>43769</v>
      </c>
      <c r="E74" s="67" t="s">
        <v>1769</v>
      </c>
    </row>
    <row r="75" spans="1:5">
      <c r="A75" s="43">
        <v>69</v>
      </c>
      <c r="B75" s="67" t="s">
        <v>1537</v>
      </c>
      <c r="C75" s="67" t="s">
        <v>1538</v>
      </c>
      <c r="D75" s="68">
        <v>43752</v>
      </c>
    </row>
    <row r="76" spans="1:5">
      <c r="A76" s="43">
        <v>70</v>
      </c>
      <c r="B76" s="67" t="s">
        <v>1770</v>
      </c>
      <c r="C76" s="67" t="s">
        <v>1528</v>
      </c>
      <c r="D76" s="68">
        <v>43752</v>
      </c>
      <c r="E76" s="67" t="s">
        <v>1769</v>
      </c>
    </row>
    <row r="77" spans="1:5">
      <c r="A77" s="43">
        <v>71</v>
      </c>
      <c r="B77" s="67" t="s">
        <v>1494</v>
      </c>
      <c r="C77" s="67" t="s">
        <v>1508</v>
      </c>
      <c r="D77" s="68">
        <v>43752</v>
      </c>
    </row>
    <row r="78" spans="1:5">
      <c r="A78" s="43">
        <v>72</v>
      </c>
      <c r="B78" s="59" t="s">
        <v>1520</v>
      </c>
      <c r="C78" s="71" t="s">
        <v>1509</v>
      </c>
      <c r="D78" s="68">
        <v>43752</v>
      </c>
    </row>
    <row r="79" spans="1:5">
      <c r="A79" s="43">
        <v>73</v>
      </c>
      <c r="B79" s="67" t="s">
        <v>1771</v>
      </c>
      <c r="C79" s="67" t="s">
        <v>1591</v>
      </c>
      <c r="D79" s="68">
        <v>43752</v>
      </c>
      <c r="E79" s="67" t="s">
        <v>1769</v>
      </c>
    </row>
    <row r="80" spans="1:5">
      <c r="A80" s="43">
        <v>74</v>
      </c>
      <c r="B80" s="59" t="s">
        <v>1519</v>
      </c>
      <c r="C80" s="67" t="s">
        <v>1502</v>
      </c>
      <c r="D80" s="68">
        <v>43752</v>
      </c>
    </row>
    <row r="81" spans="1:5">
      <c r="A81" s="43">
        <v>75</v>
      </c>
      <c r="B81" s="67" t="s">
        <v>1496</v>
      </c>
      <c r="C81" s="67" t="s">
        <v>1511</v>
      </c>
      <c r="D81" s="68">
        <v>43752</v>
      </c>
    </row>
    <row r="82" spans="1:5">
      <c r="A82" s="43">
        <v>76</v>
      </c>
      <c r="B82" s="67" t="s">
        <v>1536</v>
      </c>
      <c r="C82" s="67" t="s">
        <v>1522</v>
      </c>
      <c r="D82" s="68">
        <v>43752</v>
      </c>
    </row>
    <row r="83" spans="1:5">
      <c r="A83" s="43">
        <v>77</v>
      </c>
      <c r="B83" s="67" t="s">
        <v>1524</v>
      </c>
      <c r="C83" s="67" t="s">
        <v>1512</v>
      </c>
      <c r="D83" s="68">
        <v>43752</v>
      </c>
    </row>
    <row r="84" spans="1:5">
      <c r="A84" s="43">
        <v>78</v>
      </c>
      <c r="B84" s="67" t="s">
        <v>1576</v>
      </c>
      <c r="C84" s="67" t="s">
        <v>1556</v>
      </c>
      <c r="D84" s="68">
        <v>43752</v>
      </c>
    </row>
    <row r="85" spans="1:5">
      <c r="A85" s="43">
        <v>79</v>
      </c>
      <c r="B85" s="67" t="s">
        <v>1561</v>
      </c>
      <c r="C85" s="67" t="s">
        <v>1512</v>
      </c>
      <c r="D85" s="68">
        <v>43752</v>
      </c>
    </row>
    <row r="86" spans="1:5">
      <c r="A86" s="43">
        <v>80</v>
      </c>
      <c r="B86" s="59" t="s">
        <v>1610</v>
      </c>
      <c r="C86" s="67" t="s">
        <v>1562</v>
      </c>
      <c r="D86" s="68">
        <v>43752</v>
      </c>
    </row>
    <row r="87" spans="1:5">
      <c r="A87" s="43">
        <v>81</v>
      </c>
      <c r="B87" s="67" t="s">
        <v>1577</v>
      </c>
      <c r="C87" s="67" t="s">
        <v>1514</v>
      </c>
      <c r="D87" s="68">
        <v>43752</v>
      </c>
    </row>
    <row r="88" spans="1:5">
      <c r="A88" s="43">
        <v>82</v>
      </c>
      <c r="B88" s="67" t="s">
        <v>1557</v>
      </c>
      <c r="C88" s="67" t="s">
        <v>1563</v>
      </c>
      <c r="D88" s="68">
        <v>43752</v>
      </c>
    </row>
    <row r="89" spans="1:5">
      <c r="A89" s="43">
        <v>83</v>
      </c>
      <c r="B89" s="67" t="s">
        <v>1596</v>
      </c>
      <c r="C89" s="67" t="s">
        <v>1597</v>
      </c>
      <c r="D89" s="68">
        <v>43752</v>
      </c>
    </row>
    <row r="90" spans="1:5" s="18" customFormat="1">
      <c r="A90" s="18">
        <v>84</v>
      </c>
      <c r="B90" s="84" t="s">
        <v>1966</v>
      </c>
      <c r="C90" s="84" t="s">
        <v>1558</v>
      </c>
      <c r="D90" s="48">
        <v>43752</v>
      </c>
      <c r="E90" s="102" t="s">
        <v>1957</v>
      </c>
    </row>
    <row r="91" spans="1:5">
      <c r="A91" s="43">
        <v>85</v>
      </c>
      <c r="B91" s="67" t="s">
        <v>1564</v>
      </c>
      <c r="C91" s="67" t="s">
        <v>1565</v>
      </c>
      <c r="D91" s="68">
        <v>43752</v>
      </c>
    </row>
    <row r="92" spans="1:5">
      <c r="A92" s="43">
        <v>86</v>
      </c>
      <c r="B92" s="67" t="s">
        <v>1525</v>
      </c>
      <c r="C92" s="67" t="s">
        <v>1566</v>
      </c>
      <c r="D92" s="68">
        <v>43752</v>
      </c>
    </row>
    <row r="93" spans="1:5">
      <c r="A93" s="43">
        <v>87</v>
      </c>
      <c r="B93" s="67" t="s">
        <v>1560</v>
      </c>
      <c r="C93" s="70" t="s">
        <v>1529</v>
      </c>
      <c r="D93" s="68">
        <v>43752</v>
      </c>
    </row>
    <row r="94" spans="1:5">
      <c r="A94" s="43">
        <v>88</v>
      </c>
      <c r="B94" s="67" t="s">
        <v>1559</v>
      </c>
      <c r="C94" s="70" t="s">
        <v>1567</v>
      </c>
      <c r="D94" s="68">
        <v>43752</v>
      </c>
    </row>
    <row r="95" spans="1:5">
      <c r="A95" s="43">
        <v>89</v>
      </c>
      <c r="B95" s="67" t="s">
        <v>1535</v>
      </c>
      <c r="C95" s="70" t="s">
        <v>1568</v>
      </c>
      <c r="D95" s="68">
        <v>43755</v>
      </c>
    </row>
    <row r="96" spans="1:5">
      <c r="A96" s="43">
        <v>90</v>
      </c>
      <c r="B96" s="59" t="s">
        <v>1533</v>
      </c>
      <c r="C96" s="38" t="s">
        <v>529</v>
      </c>
      <c r="D96" s="68">
        <v>43755</v>
      </c>
    </row>
    <row r="97" spans="1:5">
      <c r="A97" s="43">
        <v>91</v>
      </c>
      <c r="B97" s="59" t="s">
        <v>1534</v>
      </c>
      <c r="C97" s="71" t="s">
        <v>1569</v>
      </c>
      <c r="D97" s="68">
        <v>43755</v>
      </c>
    </row>
    <row r="98" spans="1:5">
      <c r="A98" s="43">
        <v>92</v>
      </c>
      <c r="B98" s="59" t="s">
        <v>1605</v>
      </c>
      <c r="C98" s="67" t="s">
        <v>1598</v>
      </c>
      <c r="D98" s="68">
        <v>43759</v>
      </c>
    </row>
    <row r="99" spans="1:5">
      <c r="A99" s="43">
        <v>93</v>
      </c>
      <c r="B99" s="59" t="s">
        <v>2098</v>
      </c>
      <c r="C99" s="67" t="s">
        <v>1599</v>
      </c>
      <c r="D99" s="68">
        <v>43759</v>
      </c>
      <c r="E99" s="67" t="s">
        <v>1769</v>
      </c>
    </row>
    <row r="100" spans="1:5" s="43" customFormat="1">
      <c r="A100" s="43">
        <v>94</v>
      </c>
      <c r="B100" s="59" t="s">
        <v>1959</v>
      </c>
      <c r="C100" s="59" t="s">
        <v>1956</v>
      </c>
      <c r="D100" s="47">
        <v>43827</v>
      </c>
    </row>
    <row r="101" spans="1:5" s="43" customFormat="1">
      <c r="A101" s="43">
        <v>95</v>
      </c>
      <c r="B101" s="59" t="s">
        <v>1960</v>
      </c>
      <c r="C101" s="59" t="s">
        <v>1507</v>
      </c>
      <c r="D101" s="47">
        <v>43827</v>
      </c>
      <c r="E101" s="59"/>
    </row>
    <row r="102" spans="1:5" s="43" customFormat="1">
      <c r="A102" s="43">
        <v>96</v>
      </c>
      <c r="B102" s="59" t="s">
        <v>2093</v>
      </c>
      <c r="C102" s="71" t="s">
        <v>2090</v>
      </c>
      <c r="D102" s="47">
        <v>43827</v>
      </c>
    </row>
    <row r="103" spans="1:5" s="43" customFormat="1">
      <c r="A103" s="43">
        <v>97</v>
      </c>
      <c r="B103" s="59" t="s">
        <v>2094</v>
      </c>
      <c r="C103" s="78" t="s">
        <v>2089</v>
      </c>
      <c r="D103" s="47">
        <v>43827</v>
      </c>
    </row>
    <row r="104" spans="1:5" s="18" customFormat="1">
      <c r="A104" s="18">
        <v>98</v>
      </c>
      <c r="B104" s="84" t="s">
        <v>2500</v>
      </c>
      <c r="C104" s="84" t="s">
        <v>1508</v>
      </c>
      <c r="D104" s="48">
        <v>43844</v>
      </c>
    </row>
    <row r="105" spans="1:5" s="129" customFormat="1">
      <c r="A105" s="129">
        <v>99</v>
      </c>
      <c r="B105" s="161" t="s">
        <v>2691</v>
      </c>
      <c r="C105" s="130" t="s">
        <v>2524</v>
      </c>
      <c r="D105" s="131">
        <v>43916</v>
      </c>
    </row>
    <row r="106" spans="1:5" s="129" customFormat="1">
      <c r="A106" s="129">
        <v>100</v>
      </c>
      <c r="B106" s="159" t="s">
        <v>2531</v>
      </c>
      <c r="C106" s="130" t="s">
        <v>2541</v>
      </c>
      <c r="D106" s="131">
        <v>43916</v>
      </c>
    </row>
    <row r="107" spans="1:5" s="18" customFormat="1">
      <c r="A107" s="18">
        <v>101</v>
      </c>
      <c r="B107" s="164" t="s">
        <v>2770</v>
      </c>
      <c r="C107" s="164" t="s">
        <v>2771</v>
      </c>
      <c r="D107" s="48">
        <v>43936</v>
      </c>
    </row>
    <row r="108" spans="1:5" s="129" customFormat="1">
      <c r="A108" s="129">
        <v>102</v>
      </c>
      <c r="B108" s="150" t="s">
        <v>2692</v>
      </c>
      <c r="C108" s="132" t="s">
        <v>2573</v>
      </c>
      <c r="D108" s="131">
        <v>43916</v>
      </c>
    </row>
    <row r="109" spans="1:5" s="129" customFormat="1">
      <c r="A109" s="129">
        <v>103</v>
      </c>
      <c r="B109" s="180" t="s">
        <v>2825</v>
      </c>
      <c r="C109" s="130" t="s">
        <v>2542</v>
      </c>
      <c r="D109" s="131">
        <v>43916</v>
      </c>
    </row>
    <row r="110" spans="1:5" s="129" customFormat="1">
      <c r="A110" s="129">
        <v>104</v>
      </c>
      <c r="B110" s="148" t="s">
        <v>2669</v>
      </c>
      <c r="C110" s="148" t="s">
        <v>2670</v>
      </c>
      <c r="D110" s="131">
        <v>43924</v>
      </c>
    </row>
    <row r="111" spans="1:5" s="144" customFormat="1">
      <c r="A111" s="144">
        <v>105</v>
      </c>
      <c r="B111" s="167" t="s">
        <v>2758</v>
      </c>
      <c r="C111" s="168" t="s">
        <v>2760</v>
      </c>
      <c r="D111" s="146">
        <v>43920</v>
      </c>
    </row>
    <row r="112" spans="1:5" s="133" customFormat="1">
      <c r="A112" s="133">
        <v>106</v>
      </c>
      <c r="B112" s="136" t="s">
        <v>2674</v>
      </c>
      <c r="C112" s="134" t="s">
        <v>2560</v>
      </c>
      <c r="D112" s="135">
        <v>43916</v>
      </c>
    </row>
    <row r="113" spans="1:4" s="133" customFormat="1">
      <c r="A113" s="133">
        <v>107</v>
      </c>
      <c r="B113" s="141" t="s">
        <v>2663</v>
      </c>
      <c r="C113" s="134" t="s">
        <v>2561</v>
      </c>
      <c r="D113" s="135">
        <v>43921</v>
      </c>
    </row>
    <row r="114" spans="1:4" s="144" customFormat="1">
      <c r="A114" s="144">
        <v>108</v>
      </c>
      <c r="B114" s="167" t="s">
        <v>2788</v>
      </c>
      <c r="C114" s="145" t="s">
        <v>2562</v>
      </c>
      <c r="D114" s="146">
        <v>43923</v>
      </c>
    </row>
    <row r="115" spans="1:4" s="144" customFormat="1">
      <c r="A115" s="144">
        <v>109</v>
      </c>
      <c r="B115" s="169" t="s">
        <v>2781</v>
      </c>
      <c r="C115" s="167" t="s">
        <v>2782</v>
      </c>
      <c r="D115" s="146">
        <v>43916</v>
      </c>
    </row>
    <row r="116" spans="1:4" s="123" customFormat="1">
      <c r="A116" s="123">
        <v>110</v>
      </c>
      <c r="B116" s="175" t="s">
        <v>2800</v>
      </c>
      <c r="C116" s="175" t="s">
        <v>2801</v>
      </c>
      <c r="D116" s="124">
        <v>43922</v>
      </c>
    </row>
    <row r="117" spans="1:4" s="129" customFormat="1">
      <c r="A117" s="129">
        <v>111</v>
      </c>
      <c r="B117" s="173" t="s">
        <v>2794</v>
      </c>
      <c r="C117" s="149" t="s">
        <v>2689</v>
      </c>
      <c r="D117" s="131">
        <v>43921</v>
      </c>
    </row>
    <row r="118" spans="1:4" s="144" customFormat="1">
      <c r="A118" s="144">
        <v>112</v>
      </c>
      <c r="B118" s="167" t="s">
        <v>2783</v>
      </c>
      <c r="C118" s="167" t="s">
        <v>2784</v>
      </c>
      <c r="D118" s="146">
        <v>43936</v>
      </c>
    </row>
    <row r="119" spans="1:4" s="144" customFormat="1">
      <c r="A119" s="144">
        <v>113</v>
      </c>
      <c r="B119" s="153" t="s">
        <v>2696</v>
      </c>
      <c r="C119" s="144" t="s">
        <v>544</v>
      </c>
      <c r="D119" s="146">
        <v>43930</v>
      </c>
    </row>
    <row r="120" spans="1:4" s="144" customFormat="1">
      <c r="A120" s="144">
        <v>114</v>
      </c>
      <c r="B120" s="167" t="s">
        <v>2763</v>
      </c>
      <c r="C120" s="144" t="s">
        <v>2759</v>
      </c>
      <c r="D120" s="146">
        <v>43934</v>
      </c>
    </row>
    <row r="121" spans="1:4" s="93" customFormat="1">
      <c r="A121" s="93">
        <v>115</v>
      </c>
      <c r="B121" s="170" t="s">
        <v>2790</v>
      </c>
      <c r="C121" s="170" t="s">
        <v>2791</v>
      </c>
      <c r="D121" s="96">
        <v>43938</v>
      </c>
    </row>
  </sheetData>
  <autoFilter ref="C4:C49" xr:uid="{00000000-0009-0000-0000-000001000000}"/>
  <phoneticPr fontId="40"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61"/>
  <sheetViews>
    <sheetView workbookViewId="0">
      <selection activeCell="G33" sqref="G33"/>
    </sheetView>
  </sheetViews>
  <sheetFormatPr defaultColWidth="10.28515625" defaultRowHeight="14.25"/>
  <cols>
    <col min="1" max="1" width="38.5703125" style="35" customWidth="1"/>
    <col min="2" max="2" width="23.7109375" style="35" customWidth="1"/>
    <col min="3" max="6" width="10.28515625" style="35"/>
    <col min="7" max="7" width="29.7109375" style="35" customWidth="1"/>
    <col min="8" max="8" width="15.42578125" style="35" customWidth="1"/>
    <col min="9" max="9" width="40.5703125" style="35" customWidth="1"/>
    <col min="10" max="16384" width="10.28515625" style="35"/>
  </cols>
  <sheetData>
    <row r="1" spans="1:40">
      <c r="A1" s="35" t="s">
        <v>576</v>
      </c>
      <c r="B1" s="35" t="s">
        <v>515</v>
      </c>
      <c r="C1" s="35" t="s">
        <v>577</v>
      </c>
      <c r="D1" s="35" t="s">
        <v>515</v>
      </c>
      <c r="F1" s="36" t="s">
        <v>578</v>
      </c>
      <c r="I1" s="35" t="s">
        <v>579</v>
      </c>
      <c r="M1" s="36" t="s">
        <v>580</v>
      </c>
      <c r="P1" s="36" t="s">
        <v>581</v>
      </c>
      <c r="T1" s="36" t="s">
        <v>582</v>
      </c>
      <c r="V1" s="36" t="s">
        <v>583</v>
      </c>
      <c r="AC1" s="36" t="s">
        <v>584</v>
      </c>
      <c r="AF1" s="36" t="s">
        <v>585</v>
      </c>
      <c r="AI1" s="69" t="s">
        <v>2510</v>
      </c>
      <c r="AK1" s="177" t="s">
        <v>2808</v>
      </c>
      <c r="AM1" s="177" t="s">
        <v>2811</v>
      </c>
    </row>
    <row r="2" spans="1:40">
      <c r="A2" s="35">
        <v>1</v>
      </c>
      <c r="B2" s="35" t="s">
        <v>586</v>
      </c>
      <c r="C2" s="35">
        <v>1</v>
      </c>
      <c r="D2" s="35" t="s">
        <v>587</v>
      </c>
      <c r="F2" s="35">
        <v>0</v>
      </c>
      <c r="G2" s="36" t="s">
        <v>588</v>
      </c>
      <c r="I2" s="35">
        <v>1</v>
      </c>
      <c r="J2" s="35" t="s">
        <v>589</v>
      </c>
      <c r="M2" s="35">
        <v>0</v>
      </c>
      <c r="N2" s="36" t="s">
        <v>588</v>
      </c>
      <c r="Q2" s="35">
        <v>0</v>
      </c>
      <c r="R2" s="36" t="s">
        <v>588</v>
      </c>
      <c r="U2" s="35">
        <v>1</v>
      </c>
      <c r="V2" s="36" t="s">
        <v>590</v>
      </c>
      <c r="W2" s="36" t="s">
        <v>591</v>
      </c>
      <c r="X2" s="36" t="s">
        <v>592</v>
      </c>
      <c r="Y2" s="36"/>
      <c r="Z2" s="36"/>
      <c r="AA2" s="36"/>
      <c r="AC2" s="35">
        <v>0</v>
      </c>
      <c r="AD2" s="69" t="s">
        <v>2166</v>
      </c>
    </row>
    <row r="3" spans="1:40">
      <c r="A3" s="35">
        <v>2</v>
      </c>
      <c r="B3" s="35" t="s">
        <v>593</v>
      </c>
      <c r="C3" s="35">
        <v>2</v>
      </c>
      <c r="D3" s="35" t="s">
        <v>594</v>
      </c>
      <c r="F3" s="35">
        <v>1</v>
      </c>
      <c r="G3" s="35" t="s">
        <v>595</v>
      </c>
      <c r="I3" s="35">
        <v>2</v>
      </c>
      <c r="J3" s="35" t="s">
        <v>596</v>
      </c>
      <c r="M3" s="35">
        <v>1</v>
      </c>
      <c r="N3" s="36" t="s">
        <v>597</v>
      </c>
      <c r="Q3" s="35">
        <v>1</v>
      </c>
      <c r="R3" s="143" t="s">
        <v>2686</v>
      </c>
      <c r="U3" s="35">
        <v>2</v>
      </c>
      <c r="V3" s="36" t="s">
        <v>598</v>
      </c>
      <c r="W3" s="41" t="s">
        <v>599</v>
      </c>
      <c r="X3" s="36" t="s">
        <v>592</v>
      </c>
      <c r="Y3" s="36" t="s">
        <v>600</v>
      </c>
      <c r="Z3" s="36"/>
      <c r="AA3" s="36"/>
      <c r="AC3" s="35">
        <v>1</v>
      </c>
      <c r="AD3" s="35" t="s">
        <v>601</v>
      </c>
      <c r="AF3" s="35">
        <v>1</v>
      </c>
      <c r="AG3" s="69" t="s">
        <v>1433</v>
      </c>
      <c r="AI3" s="35">
        <v>1</v>
      </c>
      <c r="AJ3" s="69" t="s">
        <v>2511</v>
      </c>
      <c r="AK3" s="35">
        <v>1</v>
      </c>
      <c r="AL3" s="177" t="s">
        <v>2809</v>
      </c>
      <c r="AM3" s="35">
        <v>1</v>
      </c>
      <c r="AN3" s="177" t="s">
        <v>2812</v>
      </c>
    </row>
    <row r="4" spans="1:40">
      <c r="A4" s="35">
        <v>3</v>
      </c>
      <c r="B4" s="35" t="s">
        <v>602</v>
      </c>
      <c r="C4" s="35">
        <v>3</v>
      </c>
      <c r="D4" s="35" t="s">
        <v>603</v>
      </c>
      <c r="F4" s="35">
        <v>2</v>
      </c>
      <c r="G4" s="35" t="s">
        <v>604</v>
      </c>
      <c r="I4" s="38"/>
      <c r="J4" s="112"/>
      <c r="Q4" s="35">
        <v>2</v>
      </c>
      <c r="R4" s="35" t="s">
        <v>605</v>
      </c>
      <c r="U4" s="35">
        <v>3</v>
      </c>
      <c r="V4" s="36" t="s">
        <v>606</v>
      </c>
      <c r="W4" s="36" t="s">
        <v>607</v>
      </c>
      <c r="X4" s="36" t="s">
        <v>608</v>
      </c>
      <c r="Y4" s="36"/>
      <c r="Z4" s="36"/>
      <c r="AA4" s="36"/>
      <c r="AC4" s="35">
        <v>2</v>
      </c>
      <c r="AD4" s="35" t="s">
        <v>609</v>
      </c>
      <c r="AF4" s="35">
        <v>2</v>
      </c>
      <c r="AG4" s="36" t="s">
        <v>1418</v>
      </c>
      <c r="AI4" s="35">
        <v>2</v>
      </c>
      <c r="AJ4" s="69" t="s">
        <v>2512</v>
      </c>
      <c r="AK4" s="35">
        <v>2</v>
      </c>
      <c r="AL4" s="177" t="s">
        <v>2810</v>
      </c>
      <c r="AM4" s="35">
        <v>2</v>
      </c>
      <c r="AN4" s="177" t="s">
        <v>2813</v>
      </c>
    </row>
    <row r="5" spans="1:40">
      <c r="A5" s="35">
        <v>4</v>
      </c>
      <c r="B5" s="35" t="s">
        <v>610</v>
      </c>
      <c r="C5" s="35">
        <v>4</v>
      </c>
      <c r="D5" s="35" t="s">
        <v>611</v>
      </c>
      <c r="F5" s="35">
        <v>3</v>
      </c>
      <c r="G5" s="35" t="s">
        <v>612</v>
      </c>
      <c r="Q5" s="35">
        <v>3</v>
      </c>
      <c r="R5" s="35" t="s">
        <v>613</v>
      </c>
      <c r="U5" s="35">
        <v>4</v>
      </c>
      <c r="V5" s="36" t="s">
        <v>614</v>
      </c>
      <c r="W5" s="36" t="s">
        <v>615</v>
      </c>
      <c r="X5" s="36" t="s">
        <v>608</v>
      </c>
      <c r="Y5" s="36" t="s">
        <v>616</v>
      </c>
      <c r="Z5" s="36"/>
      <c r="AA5" s="36"/>
      <c r="AF5" s="35">
        <v>3</v>
      </c>
      <c r="AG5" s="69" t="s">
        <v>1419</v>
      </c>
      <c r="AI5" s="35">
        <v>3</v>
      </c>
      <c r="AJ5" s="69" t="s">
        <v>2513</v>
      </c>
      <c r="AM5" s="35">
        <v>3</v>
      </c>
      <c r="AN5" s="177" t="s">
        <v>2814</v>
      </c>
    </row>
    <row r="6" spans="1:40">
      <c r="A6" s="35">
        <v>5</v>
      </c>
      <c r="B6" s="35" t="s">
        <v>617</v>
      </c>
      <c r="C6" s="35">
        <v>5</v>
      </c>
      <c r="D6" s="35" t="s">
        <v>618</v>
      </c>
      <c r="F6" s="35">
        <v>4</v>
      </c>
      <c r="G6" s="35" t="s">
        <v>619</v>
      </c>
      <c r="H6" s="36" t="s">
        <v>620</v>
      </c>
      <c r="Q6" s="72"/>
      <c r="R6" s="108"/>
      <c r="AF6" s="35">
        <v>4</v>
      </c>
      <c r="AG6" s="69" t="s">
        <v>1420</v>
      </c>
      <c r="AI6" s="35">
        <v>4</v>
      </c>
      <c r="AJ6" s="69" t="s">
        <v>2514</v>
      </c>
      <c r="AM6" s="35">
        <v>4</v>
      </c>
      <c r="AN6" s="177" t="s">
        <v>2815</v>
      </c>
    </row>
    <row r="7" spans="1:40">
      <c r="A7" s="35">
        <v>6</v>
      </c>
      <c r="B7" s="35" t="s">
        <v>621</v>
      </c>
      <c r="F7" s="35">
        <v>5</v>
      </c>
      <c r="G7" s="35" t="s">
        <v>622</v>
      </c>
      <c r="AF7" s="35">
        <v>5</v>
      </c>
      <c r="AG7" s="69" t="s">
        <v>1444</v>
      </c>
      <c r="AI7" s="35">
        <v>5</v>
      </c>
      <c r="AJ7" s="69" t="s">
        <v>2515</v>
      </c>
      <c r="AM7" s="35">
        <v>5</v>
      </c>
      <c r="AN7" s="177" t="s">
        <v>2816</v>
      </c>
    </row>
    <row r="8" spans="1:40">
      <c r="A8" s="35">
        <v>7</v>
      </c>
      <c r="B8" s="178" t="s">
        <v>2817</v>
      </c>
      <c r="F8" s="72">
        <v>6</v>
      </c>
      <c r="G8" s="72" t="s">
        <v>623</v>
      </c>
      <c r="AF8" s="35">
        <v>6</v>
      </c>
      <c r="AG8" s="69" t="s">
        <v>2168</v>
      </c>
      <c r="AI8" s="35">
        <v>6</v>
      </c>
      <c r="AJ8" s="69" t="s">
        <v>2516</v>
      </c>
    </row>
    <row r="9" spans="1:40">
      <c r="A9" s="35">
        <v>8</v>
      </c>
      <c r="B9" s="178" t="s">
        <v>2818</v>
      </c>
      <c r="F9" s="72">
        <v>7</v>
      </c>
      <c r="G9" s="108" t="s">
        <v>2523</v>
      </c>
    </row>
    <row r="10" spans="1:40">
      <c r="A10" s="35">
        <v>9</v>
      </c>
      <c r="B10" s="36" t="s">
        <v>624</v>
      </c>
      <c r="F10" s="72"/>
      <c r="G10" s="107"/>
    </row>
    <row r="11" spans="1:40">
      <c r="A11" s="35">
        <v>10</v>
      </c>
      <c r="B11" s="35" t="s">
        <v>625</v>
      </c>
    </row>
    <row r="12" spans="1:40">
      <c r="A12" s="35">
        <v>11</v>
      </c>
      <c r="B12" s="35" t="s">
        <v>626</v>
      </c>
    </row>
    <row r="13" spans="1:40">
      <c r="A13" s="37">
        <v>12</v>
      </c>
      <c r="B13" s="74" t="s">
        <v>1515</v>
      </c>
    </row>
    <row r="14" spans="1:40">
      <c r="A14" s="37">
        <v>13</v>
      </c>
      <c r="B14" s="74" t="s">
        <v>1436</v>
      </c>
    </row>
    <row r="15" spans="1:40">
      <c r="A15" s="38">
        <v>14</v>
      </c>
      <c r="B15" s="39" t="s">
        <v>627</v>
      </c>
    </row>
    <row r="16" spans="1:40">
      <c r="A16" s="38">
        <v>15</v>
      </c>
      <c r="B16" s="39" t="s">
        <v>628</v>
      </c>
    </row>
    <row r="17" spans="1:18">
      <c r="A17" s="125">
        <v>16</v>
      </c>
      <c r="B17" s="126" t="s">
        <v>2668</v>
      </c>
    </row>
    <row r="18" spans="1:18">
      <c r="A18" s="125"/>
      <c r="B18" s="126"/>
    </row>
    <row r="19" spans="1:18">
      <c r="A19" s="125"/>
      <c r="B19" s="127"/>
    </row>
    <row r="20" spans="1:18">
      <c r="A20" s="125"/>
      <c r="B20" s="126"/>
    </row>
    <row r="21" spans="1:18" s="34" customFormat="1"/>
    <row r="22" spans="1:18" s="34" customFormat="1">
      <c r="A22" s="40"/>
    </row>
    <row r="24" spans="1:18" ht="15.75">
      <c r="A24" s="35" t="s">
        <v>629</v>
      </c>
      <c r="B24" s="35" t="s">
        <v>2654</v>
      </c>
      <c r="C24" s="35" t="s">
        <v>630</v>
      </c>
      <c r="D24" s="19"/>
      <c r="E24" s="35" t="s">
        <v>631</v>
      </c>
      <c r="H24" s="35" t="s">
        <v>632</v>
      </c>
      <c r="J24" s="41" t="s">
        <v>633</v>
      </c>
      <c r="P24" s="19" t="s">
        <v>1582</v>
      </c>
      <c r="Q24" s="19"/>
    </row>
    <row r="25" spans="1:18" ht="15.75">
      <c r="A25" s="35" t="s">
        <v>2655</v>
      </c>
      <c r="B25" s="35" t="s">
        <v>2656</v>
      </c>
      <c r="C25" s="83" t="s">
        <v>1526</v>
      </c>
      <c r="D25" s="19"/>
      <c r="E25" s="35" t="s">
        <v>634</v>
      </c>
      <c r="H25" s="35" t="s">
        <v>635</v>
      </c>
      <c r="Q25" s="19"/>
      <c r="R25" s="69" t="s">
        <v>1584</v>
      </c>
    </row>
    <row r="26" spans="1:18" ht="15.75">
      <c r="A26" s="35" t="s">
        <v>636</v>
      </c>
      <c r="B26" s="35" t="s">
        <v>2657</v>
      </c>
      <c r="C26" s="35" t="s">
        <v>637</v>
      </c>
      <c r="D26" s="19"/>
      <c r="E26" s="35" t="s">
        <v>638</v>
      </c>
      <c r="H26" s="35" t="s">
        <v>635</v>
      </c>
      <c r="J26" s="35" t="s">
        <v>639</v>
      </c>
      <c r="P26" s="19" t="s">
        <v>1583</v>
      </c>
      <c r="Q26" s="19"/>
    </row>
    <row r="27" spans="1:18" ht="15.75">
      <c r="A27" s="35" t="s">
        <v>640</v>
      </c>
      <c r="B27" s="35" t="s">
        <v>2658</v>
      </c>
      <c r="C27" s="35" t="s">
        <v>641</v>
      </c>
      <c r="D27" s="19"/>
      <c r="E27" s="35" t="s">
        <v>642</v>
      </c>
      <c r="J27" s="35" t="s">
        <v>643</v>
      </c>
      <c r="K27" s="19"/>
      <c r="P27" s="19"/>
      <c r="Q27" s="19"/>
      <c r="R27" s="69" t="s">
        <v>1585</v>
      </c>
    </row>
    <row r="28" spans="1:18" ht="15.75">
      <c r="A28" s="35" t="s">
        <v>644</v>
      </c>
      <c r="B28" s="35" t="s">
        <v>2659</v>
      </c>
      <c r="C28" s="35" t="s">
        <v>645</v>
      </c>
      <c r="D28" s="19"/>
      <c r="H28" s="41" t="s">
        <v>1490</v>
      </c>
      <c r="J28" s="35" t="s">
        <v>646</v>
      </c>
      <c r="K28" s="19"/>
      <c r="P28" s="19"/>
      <c r="Q28" s="19"/>
    </row>
    <row r="29" spans="1:18" ht="15.75">
      <c r="C29" s="35" t="s">
        <v>647</v>
      </c>
      <c r="D29" s="19"/>
      <c r="K29" s="19"/>
      <c r="P29" s="19"/>
      <c r="Q29" s="19"/>
      <c r="R29" s="69" t="s">
        <v>1588</v>
      </c>
    </row>
    <row r="30" spans="1:18" ht="15.75">
      <c r="C30" s="35" t="s">
        <v>648</v>
      </c>
      <c r="D30" s="19"/>
      <c r="E30" s="19"/>
      <c r="F30" s="19"/>
      <c r="G30" s="19"/>
      <c r="H30" s="19"/>
      <c r="I30" s="19"/>
      <c r="J30" s="35" t="s">
        <v>649</v>
      </c>
      <c r="K30" s="19"/>
      <c r="P30" s="19" t="s">
        <v>1586</v>
      </c>
      <c r="Q30" s="19"/>
      <c r="R30" s="69" t="s">
        <v>1587</v>
      </c>
    </row>
    <row r="31" spans="1:18" ht="15.75">
      <c r="A31" s="41" t="s">
        <v>2780</v>
      </c>
      <c r="C31" s="35" t="s">
        <v>650</v>
      </c>
      <c r="D31" s="19"/>
      <c r="E31" s="19"/>
      <c r="F31" s="19"/>
      <c r="G31" s="19"/>
      <c r="H31" s="19"/>
      <c r="I31" s="19"/>
      <c r="J31" s="36" t="s">
        <v>651</v>
      </c>
      <c r="K31" s="19"/>
      <c r="P31" s="19"/>
      <c r="Q31" s="19"/>
      <c r="R31" s="69" t="s">
        <v>1589</v>
      </c>
    </row>
    <row r="32" spans="1:18" ht="15.75">
      <c r="C32" s="115" t="s">
        <v>2660</v>
      </c>
      <c r="D32" s="19"/>
      <c r="E32" s="19"/>
      <c r="F32" s="19"/>
      <c r="G32" s="19"/>
      <c r="H32" s="19"/>
      <c r="I32" s="19"/>
      <c r="J32" s="35" t="s">
        <v>652</v>
      </c>
      <c r="K32" s="19"/>
      <c r="P32" s="19"/>
      <c r="Q32" s="19"/>
    </row>
    <row r="33" spans="1:17" ht="15.75">
      <c r="C33" s="165" t="s">
        <v>2778</v>
      </c>
      <c r="D33" s="19"/>
      <c r="E33" s="19"/>
      <c r="F33" s="19"/>
      <c r="G33" s="19"/>
      <c r="H33" s="19"/>
      <c r="I33" s="19"/>
      <c r="J33" s="35" t="s">
        <v>653</v>
      </c>
      <c r="K33" s="19"/>
      <c r="P33" s="19"/>
      <c r="Q33" s="19"/>
    </row>
    <row r="34" spans="1:17" ht="15.75">
      <c r="C34" s="115"/>
      <c r="D34" s="19"/>
      <c r="E34" s="19"/>
      <c r="F34" s="19"/>
      <c r="G34" s="19"/>
      <c r="H34" s="19"/>
      <c r="I34" s="19"/>
      <c r="J34" s="35" t="s">
        <v>654</v>
      </c>
      <c r="K34" s="19"/>
      <c r="P34" s="19"/>
      <c r="Q34" s="19"/>
    </row>
    <row r="35" spans="1:17" ht="15.75">
      <c r="C35" s="41" t="s">
        <v>2779</v>
      </c>
      <c r="D35" s="19"/>
      <c r="E35" s="19"/>
      <c r="F35" s="19"/>
      <c r="G35" s="19"/>
      <c r="H35" s="19"/>
      <c r="I35" s="19"/>
      <c r="J35" s="35" t="s">
        <v>655</v>
      </c>
      <c r="K35" s="19"/>
      <c r="P35" s="19"/>
      <c r="Q35" s="19"/>
    </row>
    <row r="36" spans="1:17" ht="15.75">
      <c r="C36" s="115"/>
      <c r="D36" s="19"/>
      <c r="E36" s="19"/>
      <c r="F36" s="19"/>
      <c r="G36" s="19"/>
      <c r="H36" s="19"/>
      <c r="I36" s="19"/>
      <c r="J36" s="35" t="s">
        <v>657</v>
      </c>
      <c r="K36" s="19"/>
      <c r="P36" s="19"/>
      <c r="Q36" s="19"/>
    </row>
    <row r="37" spans="1:17" ht="15.75">
      <c r="C37" s="19"/>
      <c r="F37" s="19"/>
      <c r="G37" s="19"/>
      <c r="H37" s="19"/>
      <c r="I37" s="19"/>
      <c r="J37" s="35" t="s">
        <v>659</v>
      </c>
      <c r="K37" s="19"/>
      <c r="P37" s="19"/>
      <c r="Q37" s="19"/>
    </row>
    <row r="38" spans="1:17" ht="15.75">
      <c r="C38" s="19"/>
      <c r="F38" s="19"/>
      <c r="G38" s="19"/>
      <c r="H38" s="19"/>
      <c r="I38" s="19"/>
    </row>
    <row r="39" spans="1:17" ht="15.75">
      <c r="A39" s="41" t="s">
        <v>2661</v>
      </c>
      <c r="B39" s="19"/>
      <c r="E39" s="19"/>
      <c r="F39" s="19"/>
      <c r="G39" s="19"/>
      <c r="H39" s="19"/>
    </row>
    <row r="40" spans="1:17" ht="27.75">
      <c r="A40" s="42" t="s">
        <v>656</v>
      </c>
      <c r="B40" s="42">
        <v>100000</v>
      </c>
      <c r="E40" s="19"/>
      <c r="F40" s="19"/>
      <c r="G40" s="19"/>
      <c r="H40" s="19"/>
    </row>
    <row r="41" spans="1:17" ht="27.75">
      <c r="A41" s="42" t="s">
        <v>658</v>
      </c>
      <c r="B41" s="42">
        <v>200000</v>
      </c>
      <c r="E41" s="19"/>
      <c r="F41" s="19"/>
      <c r="G41" s="19"/>
      <c r="H41" s="19"/>
      <c r="J41" s="35" t="s">
        <v>660</v>
      </c>
    </row>
    <row r="42" spans="1:17" ht="27.75">
      <c r="A42" s="42" t="s">
        <v>1553</v>
      </c>
      <c r="B42" s="42">
        <v>200803</v>
      </c>
      <c r="C42" s="42" t="s">
        <v>1554</v>
      </c>
      <c r="D42" s="19"/>
      <c r="E42" s="19"/>
      <c r="F42" s="19"/>
      <c r="G42" s="19"/>
      <c r="H42" s="19"/>
      <c r="J42" s="35" t="s">
        <v>661</v>
      </c>
    </row>
    <row r="43" spans="1:17" ht="27.75">
      <c r="A43" s="42" t="s">
        <v>1555</v>
      </c>
      <c r="B43" s="42">
        <v>100803</v>
      </c>
      <c r="C43" s="42" t="s">
        <v>1554</v>
      </c>
      <c r="E43" s="19"/>
      <c r="F43" s="19"/>
      <c r="G43" s="19"/>
      <c r="H43" s="19"/>
      <c r="J43" s="35" t="s">
        <v>662</v>
      </c>
    </row>
    <row r="44" spans="1:17" ht="15.75">
      <c r="A44" s="41"/>
      <c r="E44" s="19"/>
      <c r="F44" s="19"/>
      <c r="G44" s="19"/>
      <c r="H44" s="19"/>
      <c r="J44" s="36" t="s">
        <v>664</v>
      </c>
    </row>
    <row r="45" spans="1:17" ht="15.75">
      <c r="A45" s="19"/>
      <c r="B45" s="19"/>
      <c r="C45" s="19"/>
      <c r="E45" s="19"/>
      <c r="F45" s="19"/>
      <c r="G45" s="19"/>
      <c r="H45" s="19"/>
      <c r="J45" s="36" t="s">
        <v>666</v>
      </c>
    </row>
    <row r="46" spans="1:17" ht="15.75">
      <c r="A46" s="19"/>
      <c r="B46" s="19"/>
      <c r="H46" s="19"/>
      <c r="J46" s="36" t="s">
        <v>669</v>
      </c>
    </row>
    <row r="47" spans="1:17" ht="15.75">
      <c r="D47" s="19"/>
      <c r="E47" s="19"/>
      <c r="H47" s="19"/>
      <c r="J47" s="36" t="s">
        <v>672</v>
      </c>
    </row>
    <row r="48" spans="1:17" ht="15.75">
      <c r="A48" s="41" t="s">
        <v>663</v>
      </c>
      <c r="D48" s="19"/>
      <c r="E48" s="19"/>
      <c r="H48" s="19"/>
      <c r="J48" s="35" t="s">
        <v>675</v>
      </c>
    </row>
    <row r="49" spans="1:11" ht="15.75">
      <c r="A49" s="35" t="s">
        <v>665</v>
      </c>
      <c r="B49" s="35">
        <v>200312</v>
      </c>
      <c r="D49" s="19"/>
      <c r="E49" s="19"/>
      <c r="H49" s="19"/>
    </row>
    <row r="50" spans="1:11" ht="15.75">
      <c r="A50" s="35" t="s">
        <v>667</v>
      </c>
      <c r="B50" s="35">
        <v>100003</v>
      </c>
      <c r="C50" s="35" t="s">
        <v>668</v>
      </c>
      <c r="D50" s="19"/>
      <c r="E50" s="19"/>
      <c r="H50" s="19"/>
      <c r="J50" s="19"/>
      <c r="K50" s="19"/>
    </row>
    <row r="51" spans="1:11" ht="15.75">
      <c r="A51" s="35" t="s">
        <v>670</v>
      </c>
      <c r="B51" s="35">
        <v>300000</v>
      </c>
      <c r="C51" s="35" t="s">
        <v>671</v>
      </c>
      <c r="D51" s="19"/>
      <c r="E51" s="19"/>
      <c r="H51" s="19"/>
      <c r="J51" s="19"/>
      <c r="K51" s="19"/>
    </row>
    <row r="52" spans="1:11" ht="15.75">
      <c r="A52" s="35" t="s">
        <v>673</v>
      </c>
      <c r="B52" s="35">
        <v>400000</v>
      </c>
      <c r="C52" s="35" t="s">
        <v>674</v>
      </c>
      <c r="D52"/>
      <c r="E52"/>
      <c r="H52" s="19"/>
      <c r="I52" s="35" t="s">
        <v>675</v>
      </c>
      <c r="J52" s="19"/>
      <c r="K52" s="19"/>
    </row>
    <row r="53" spans="1:11" ht="15.75">
      <c r="D53"/>
      <c r="E53"/>
      <c r="H53" s="19"/>
      <c r="J53" s="19"/>
      <c r="K53" s="19"/>
    </row>
    <row r="54" spans="1:11" ht="15.75">
      <c r="H54" s="19"/>
      <c r="I54" s="19"/>
      <c r="J54" s="19"/>
      <c r="K54" s="19"/>
    </row>
    <row r="55" spans="1:11" ht="15.75">
      <c r="H55" s="19"/>
      <c r="I55" s="19"/>
      <c r="J55" s="19"/>
      <c r="K55" s="19"/>
    </row>
    <row r="56" spans="1:11" ht="15.75">
      <c r="A56" s="19"/>
      <c r="B56" s="19"/>
      <c r="H56" s="19"/>
      <c r="I56" s="19"/>
      <c r="J56" s="19"/>
      <c r="K56" s="19"/>
    </row>
    <row r="57" spans="1:11" ht="15.75">
      <c r="A57" s="19"/>
      <c r="B57" s="19"/>
      <c r="H57" s="19"/>
      <c r="I57" s="19"/>
    </row>
    <row r="58" spans="1:11" ht="15.75">
      <c r="A58" s="19"/>
      <c r="B58" s="19"/>
      <c r="H58" s="19"/>
      <c r="I58" s="19"/>
    </row>
    <row r="59" spans="1:11" ht="15.75">
      <c r="A59" s="19"/>
      <c r="B59" s="19"/>
      <c r="H59" s="19"/>
      <c r="I59" s="19"/>
    </row>
    <row r="60" spans="1:11" ht="15.75">
      <c r="A60" s="19"/>
      <c r="B60" s="19"/>
      <c r="G60" s="19"/>
      <c r="H60" s="19"/>
      <c r="I60" s="19"/>
    </row>
    <row r="61" spans="1:11" ht="15.75">
      <c r="A61" s="19"/>
      <c r="B61" s="19"/>
      <c r="C61" s="19"/>
      <c r="D61" s="19"/>
      <c r="E61" s="19"/>
      <c r="F61" s="19"/>
    </row>
  </sheetData>
  <phoneticPr fontId="40" type="noConversion"/>
  <pageMargins left="0.69930555555555596" right="0.69930555555555596"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4"/>
  <sheetViews>
    <sheetView topLeftCell="A18" zoomScale="130" zoomScaleNormal="130" workbookViewId="0">
      <selection activeCell="M68" sqref="M68"/>
    </sheetView>
  </sheetViews>
  <sheetFormatPr defaultColWidth="9" defaultRowHeight="14.25"/>
  <sheetData>
    <row r="1" spans="1:12">
      <c r="A1">
        <v>10001</v>
      </c>
      <c r="B1" t="s">
        <v>676</v>
      </c>
      <c r="F1">
        <v>10001</v>
      </c>
      <c r="G1">
        <v>1</v>
      </c>
      <c r="H1">
        <v>1</v>
      </c>
      <c r="I1" t="s">
        <v>677</v>
      </c>
      <c r="J1" t="str">
        <f>VLOOKUP(F1,$A:$B,2,0)</f>
        <v>石御霏</v>
      </c>
      <c r="K1" t="s">
        <v>678</v>
      </c>
      <c r="L1" t="s">
        <v>679</v>
      </c>
    </row>
    <row r="2" spans="1:12">
      <c r="A2">
        <v>10002</v>
      </c>
      <c r="B2" t="s">
        <v>680</v>
      </c>
      <c r="F2">
        <v>10002</v>
      </c>
      <c r="G2">
        <v>1</v>
      </c>
      <c r="H2">
        <v>1</v>
      </c>
      <c r="I2" t="s">
        <v>34</v>
      </c>
      <c r="J2" t="str">
        <f>VLOOKUP(F2,$A:$B,2,0)</f>
        <v>楚恒</v>
      </c>
      <c r="K2" t="s">
        <v>681</v>
      </c>
      <c r="L2" t="s">
        <v>682</v>
      </c>
    </row>
    <row r="3" spans="1:12">
      <c r="A3">
        <v>10003</v>
      </c>
      <c r="B3" t="s">
        <v>683</v>
      </c>
      <c r="F3">
        <v>10003</v>
      </c>
      <c r="G3">
        <v>1</v>
      </c>
      <c r="H3">
        <v>1</v>
      </c>
      <c r="I3" t="s">
        <v>38</v>
      </c>
      <c r="J3" t="str">
        <f t="shared" ref="J3:J52" si="0">VLOOKUP(F3,$A:$B,2,0)</f>
        <v>夏侯鸿天</v>
      </c>
      <c r="K3" t="s">
        <v>684</v>
      </c>
      <c r="L3" t="s">
        <v>685</v>
      </c>
    </row>
    <row r="4" spans="1:12">
      <c r="A4">
        <v>10004</v>
      </c>
      <c r="B4" t="s">
        <v>686</v>
      </c>
      <c r="F4">
        <v>10004</v>
      </c>
      <c r="G4">
        <v>1</v>
      </c>
      <c r="H4">
        <v>1</v>
      </c>
      <c r="I4" t="s">
        <v>42</v>
      </c>
      <c r="J4" t="str">
        <f t="shared" si="0"/>
        <v>应茹</v>
      </c>
      <c r="K4" t="s">
        <v>687</v>
      </c>
      <c r="L4" t="s">
        <v>688</v>
      </c>
    </row>
    <row r="5" spans="1:12">
      <c r="A5">
        <v>10005</v>
      </c>
      <c r="B5" t="s">
        <v>689</v>
      </c>
      <c r="F5">
        <v>10005</v>
      </c>
      <c r="G5">
        <v>1</v>
      </c>
      <c r="H5">
        <v>1</v>
      </c>
      <c r="I5" t="s">
        <v>45</v>
      </c>
      <c r="J5" t="str">
        <f t="shared" si="0"/>
        <v>端木葵</v>
      </c>
      <c r="K5" t="s">
        <v>690</v>
      </c>
      <c r="L5" t="s">
        <v>691</v>
      </c>
    </row>
    <row r="6" spans="1:12">
      <c r="A6">
        <v>10006</v>
      </c>
      <c r="B6" t="s">
        <v>692</v>
      </c>
      <c r="F6">
        <v>10006</v>
      </c>
      <c r="G6">
        <v>1</v>
      </c>
      <c r="H6">
        <v>1</v>
      </c>
      <c r="I6" t="s">
        <v>48</v>
      </c>
      <c r="J6" t="str">
        <f t="shared" si="0"/>
        <v>兰卿</v>
      </c>
      <c r="K6" t="s">
        <v>693</v>
      </c>
      <c r="L6" t="s">
        <v>694</v>
      </c>
    </row>
    <row r="7" spans="1:12">
      <c r="A7">
        <v>10007</v>
      </c>
      <c r="B7" t="s">
        <v>695</v>
      </c>
      <c r="F7">
        <v>10007</v>
      </c>
      <c r="G7">
        <v>1</v>
      </c>
      <c r="H7">
        <v>1</v>
      </c>
      <c r="I7" t="s">
        <v>52</v>
      </c>
      <c r="J7" t="str">
        <f t="shared" si="0"/>
        <v>靖之</v>
      </c>
      <c r="K7" t="s">
        <v>696</v>
      </c>
      <c r="L7" t="s">
        <v>697</v>
      </c>
    </row>
    <row r="8" spans="1:12">
      <c r="A8">
        <v>10008</v>
      </c>
      <c r="B8" t="s">
        <v>698</v>
      </c>
      <c r="F8">
        <v>10008</v>
      </c>
      <c r="G8">
        <v>1</v>
      </c>
      <c r="H8">
        <v>1</v>
      </c>
      <c r="I8" t="s">
        <v>56</v>
      </c>
      <c r="J8" t="str">
        <f t="shared" si="0"/>
        <v>白梦凡</v>
      </c>
      <c r="K8" t="s">
        <v>699</v>
      </c>
      <c r="L8" t="s">
        <v>700</v>
      </c>
    </row>
    <row r="9" spans="1:12">
      <c r="A9">
        <v>10009</v>
      </c>
      <c r="B9" t="s">
        <v>701</v>
      </c>
      <c r="F9">
        <v>10009</v>
      </c>
      <c r="G9">
        <v>1</v>
      </c>
      <c r="H9">
        <v>1</v>
      </c>
      <c r="I9" t="s">
        <v>58</v>
      </c>
      <c r="J9" t="str">
        <f t="shared" si="0"/>
        <v>祁菲</v>
      </c>
      <c r="K9" t="s">
        <v>702</v>
      </c>
      <c r="L9" t="s">
        <v>703</v>
      </c>
    </row>
    <row r="10" spans="1:12">
      <c r="A10">
        <v>10010</v>
      </c>
      <c r="B10" t="s">
        <v>704</v>
      </c>
      <c r="F10">
        <v>10010</v>
      </c>
      <c r="G10">
        <v>1</v>
      </c>
      <c r="H10">
        <v>1</v>
      </c>
      <c r="I10" t="s">
        <v>60</v>
      </c>
      <c r="J10" t="str">
        <f t="shared" si="0"/>
        <v>颜祈佳</v>
      </c>
      <c r="K10" t="s">
        <v>705</v>
      </c>
      <c r="L10" t="s">
        <v>706</v>
      </c>
    </row>
    <row r="11" spans="1:12">
      <c r="A11">
        <v>10011</v>
      </c>
      <c r="B11" t="s">
        <v>707</v>
      </c>
      <c r="F11">
        <v>10011</v>
      </c>
      <c r="G11">
        <v>1</v>
      </c>
      <c r="H11">
        <v>1</v>
      </c>
      <c r="I11" t="s">
        <v>62</v>
      </c>
      <c r="J11" t="str">
        <f t="shared" si="0"/>
        <v>叶延</v>
      </c>
      <c r="K11" t="s">
        <v>708</v>
      </c>
      <c r="L11" t="s">
        <v>709</v>
      </c>
    </row>
    <row r="12" spans="1:12">
      <c r="A12">
        <v>10012</v>
      </c>
      <c r="B12" t="s">
        <v>710</v>
      </c>
      <c r="F12">
        <v>10012</v>
      </c>
      <c r="G12">
        <v>1</v>
      </c>
      <c r="H12">
        <v>1</v>
      </c>
      <c r="I12" t="s">
        <v>65</v>
      </c>
      <c r="J12" t="str">
        <f t="shared" si="0"/>
        <v>慕容子期</v>
      </c>
      <c r="K12" t="s">
        <v>711</v>
      </c>
      <c r="L12" t="s">
        <v>712</v>
      </c>
    </row>
    <row r="13" spans="1:12">
      <c r="A13">
        <v>10013</v>
      </c>
      <c r="B13" t="s">
        <v>713</v>
      </c>
      <c r="F13">
        <v>10013</v>
      </c>
      <c r="G13">
        <v>1</v>
      </c>
      <c r="H13">
        <v>1</v>
      </c>
      <c r="I13" t="s">
        <v>67</v>
      </c>
      <c r="J13" t="str">
        <f t="shared" si="0"/>
        <v>云灵</v>
      </c>
      <c r="K13" t="s">
        <v>714</v>
      </c>
      <c r="L13" t="s">
        <v>715</v>
      </c>
    </row>
    <row r="14" spans="1:12">
      <c r="A14">
        <v>10014</v>
      </c>
      <c r="B14" t="s">
        <v>716</v>
      </c>
      <c r="F14">
        <v>10014</v>
      </c>
      <c r="G14">
        <v>1</v>
      </c>
      <c r="H14">
        <v>1</v>
      </c>
      <c r="I14" t="s">
        <v>70</v>
      </c>
      <c r="J14" t="str">
        <f t="shared" si="0"/>
        <v>耿陶</v>
      </c>
      <c r="K14" t="s">
        <v>717</v>
      </c>
      <c r="L14" t="s">
        <v>718</v>
      </c>
    </row>
    <row r="15" spans="1:12">
      <c r="A15">
        <v>10015</v>
      </c>
      <c r="B15" t="s">
        <v>719</v>
      </c>
      <c r="F15">
        <v>10015</v>
      </c>
      <c r="G15">
        <v>1</v>
      </c>
      <c r="H15">
        <v>1</v>
      </c>
      <c r="I15" t="s">
        <v>72</v>
      </c>
      <c r="J15" t="str">
        <f t="shared" si="0"/>
        <v>云</v>
      </c>
      <c r="K15" t="s">
        <v>720</v>
      </c>
      <c r="L15" t="s">
        <v>721</v>
      </c>
    </row>
    <row r="16" spans="1:12">
      <c r="A16">
        <v>10016</v>
      </c>
      <c r="B16" t="s">
        <v>722</v>
      </c>
      <c r="F16">
        <v>10016</v>
      </c>
      <c r="G16">
        <v>1</v>
      </c>
      <c r="H16">
        <v>1</v>
      </c>
      <c r="I16" t="s">
        <v>75</v>
      </c>
      <c r="J16" t="str">
        <f t="shared" si="0"/>
        <v>岑以航</v>
      </c>
      <c r="K16" t="s">
        <v>723</v>
      </c>
      <c r="L16" t="s">
        <v>724</v>
      </c>
    </row>
    <row r="17" spans="1:12">
      <c r="A17">
        <v>10017</v>
      </c>
      <c r="B17" s="33" t="s">
        <v>725</v>
      </c>
      <c r="F17">
        <v>10017</v>
      </c>
      <c r="G17">
        <v>1</v>
      </c>
      <c r="H17">
        <v>1</v>
      </c>
      <c r="I17" t="s">
        <v>79</v>
      </c>
      <c r="J17" t="str">
        <f>VLOOKUP(F17,$A:$B,2,0)</f>
        <v>影蓟</v>
      </c>
      <c r="K17" t="s">
        <v>726</v>
      </c>
      <c r="L17" t="s">
        <v>727</v>
      </c>
    </row>
    <row r="18" spans="1:12">
      <c r="A18">
        <v>10018</v>
      </c>
      <c r="B18" t="s">
        <v>728</v>
      </c>
      <c r="F18">
        <v>10018</v>
      </c>
      <c r="G18">
        <v>1</v>
      </c>
      <c r="H18">
        <v>1</v>
      </c>
      <c r="I18" t="s">
        <v>82</v>
      </c>
      <c r="J18" t="str">
        <f t="shared" si="0"/>
        <v>朱贺</v>
      </c>
      <c r="K18" t="s">
        <v>729</v>
      </c>
      <c r="L18" t="s">
        <v>730</v>
      </c>
    </row>
    <row r="19" spans="1:12">
      <c r="A19">
        <v>10019</v>
      </c>
      <c r="B19" t="s">
        <v>731</v>
      </c>
      <c r="F19">
        <v>10019</v>
      </c>
      <c r="G19">
        <v>1</v>
      </c>
      <c r="H19">
        <v>1</v>
      </c>
      <c r="I19" t="s">
        <v>87</v>
      </c>
      <c r="J19" t="str">
        <f t="shared" si="0"/>
        <v>孔谦</v>
      </c>
      <c r="K19" t="s">
        <v>732</v>
      </c>
      <c r="L19" t="s">
        <v>733</v>
      </c>
    </row>
    <row r="20" spans="1:12">
      <c r="A20">
        <v>10020</v>
      </c>
      <c r="B20" t="s">
        <v>734</v>
      </c>
      <c r="F20">
        <v>10020</v>
      </c>
      <c r="G20">
        <v>1</v>
      </c>
      <c r="H20">
        <v>1</v>
      </c>
      <c r="I20" t="s">
        <v>90</v>
      </c>
      <c r="J20" t="str">
        <f t="shared" si="0"/>
        <v>颜无雍</v>
      </c>
      <c r="K20" t="s">
        <v>735</v>
      </c>
      <c r="L20" t="s">
        <v>736</v>
      </c>
    </row>
    <row r="21" spans="1:12">
      <c r="A21">
        <v>10021</v>
      </c>
      <c r="B21" s="33" t="s">
        <v>737</v>
      </c>
      <c r="F21">
        <v>10021</v>
      </c>
      <c r="G21">
        <v>1</v>
      </c>
      <c r="H21">
        <v>1</v>
      </c>
      <c r="I21" t="s">
        <v>92</v>
      </c>
      <c r="J21" t="str">
        <f t="shared" si="0"/>
        <v>岑以璇</v>
      </c>
      <c r="K21" t="s">
        <v>738</v>
      </c>
      <c r="L21" t="s">
        <v>739</v>
      </c>
    </row>
    <row r="22" spans="1:12">
      <c r="A22">
        <v>10022</v>
      </c>
      <c r="B22" t="s">
        <v>740</v>
      </c>
      <c r="F22">
        <v>10022</v>
      </c>
      <c r="G22">
        <v>1</v>
      </c>
      <c r="H22">
        <v>1</v>
      </c>
      <c r="I22" t="s">
        <v>95</v>
      </c>
      <c r="J22" t="str">
        <f t="shared" si="0"/>
        <v>颜无诡</v>
      </c>
      <c r="K22" t="s">
        <v>741</v>
      </c>
      <c r="L22" t="s">
        <v>742</v>
      </c>
    </row>
    <row r="23" spans="1:12">
      <c r="A23">
        <v>10023</v>
      </c>
      <c r="B23" t="s">
        <v>743</v>
      </c>
      <c r="F23">
        <v>10023</v>
      </c>
      <c r="G23">
        <v>1</v>
      </c>
      <c r="H23">
        <v>1</v>
      </c>
      <c r="I23" t="s">
        <v>98</v>
      </c>
      <c r="J23" t="str">
        <f t="shared" si="0"/>
        <v>荧荧</v>
      </c>
      <c r="K23" t="s">
        <v>744</v>
      </c>
      <c r="L23" t="s">
        <v>745</v>
      </c>
    </row>
    <row r="24" spans="1:12">
      <c r="A24">
        <v>10024</v>
      </c>
      <c r="B24" t="s">
        <v>746</v>
      </c>
      <c r="F24">
        <v>10024</v>
      </c>
      <c r="G24">
        <v>1</v>
      </c>
      <c r="H24">
        <v>1</v>
      </c>
      <c r="I24" t="s">
        <v>101</v>
      </c>
      <c r="J24" t="str">
        <f t="shared" si="0"/>
        <v>许槿然</v>
      </c>
      <c r="K24" t="s">
        <v>747</v>
      </c>
      <c r="L24" t="s">
        <v>748</v>
      </c>
    </row>
    <row r="25" spans="1:12">
      <c r="A25">
        <v>10025</v>
      </c>
      <c r="B25" t="s">
        <v>749</v>
      </c>
      <c r="F25">
        <v>10025</v>
      </c>
      <c r="G25">
        <v>1</v>
      </c>
      <c r="H25">
        <v>1</v>
      </c>
      <c r="I25" t="s">
        <v>103</v>
      </c>
      <c r="J25" t="str">
        <f t="shared" si="0"/>
        <v>唐萱</v>
      </c>
      <c r="K25" t="s">
        <v>750</v>
      </c>
      <c r="L25" t="s">
        <v>751</v>
      </c>
    </row>
    <row r="26" spans="1:12">
      <c r="A26">
        <v>10026</v>
      </c>
      <c r="B26" t="s">
        <v>752</v>
      </c>
      <c r="F26">
        <v>10026</v>
      </c>
      <c r="G26">
        <v>1</v>
      </c>
      <c r="H26">
        <v>1</v>
      </c>
      <c r="I26" t="s">
        <v>105</v>
      </c>
      <c r="J26" t="str">
        <f t="shared" si="0"/>
        <v>孙晴</v>
      </c>
      <c r="K26" t="s">
        <v>753</v>
      </c>
      <c r="L26" t="s">
        <v>754</v>
      </c>
    </row>
    <row r="27" spans="1:12">
      <c r="A27">
        <v>10027</v>
      </c>
      <c r="B27" t="s">
        <v>755</v>
      </c>
      <c r="F27">
        <v>10027</v>
      </c>
      <c r="G27">
        <v>1</v>
      </c>
      <c r="H27">
        <v>1</v>
      </c>
      <c r="I27" t="s">
        <v>107</v>
      </c>
      <c r="J27" t="str">
        <f t="shared" si="0"/>
        <v>宁月</v>
      </c>
      <c r="K27" t="s">
        <v>756</v>
      </c>
      <c r="L27" t="s">
        <v>757</v>
      </c>
    </row>
    <row r="28" spans="1:12">
      <c r="A28">
        <v>10028</v>
      </c>
      <c r="B28" t="s">
        <v>758</v>
      </c>
      <c r="F28">
        <v>10028</v>
      </c>
      <c r="G28">
        <v>1</v>
      </c>
      <c r="H28">
        <v>1</v>
      </c>
      <c r="I28" t="s">
        <v>109</v>
      </c>
      <c r="J28" t="str">
        <f t="shared" si="0"/>
        <v>紫川</v>
      </c>
      <c r="K28" t="s">
        <v>759</v>
      </c>
      <c r="L28" t="s">
        <v>760</v>
      </c>
    </row>
    <row r="29" spans="1:12">
      <c r="A29">
        <v>10029</v>
      </c>
      <c r="B29" t="s">
        <v>761</v>
      </c>
      <c r="F29">
        <v>10029</v>
      </c>
      <c r="G29">
        <v>1</v>
      </c>
      <c r="H29">
        <v>1</v>
      </c>
      <c r="I29" t="s">
        <v>111</v>
      </c>
      <c r="J29" t="str">
        <f>VLOOKUP(F29,$A:$B,2,0)</f>
        <v>晏息</v>
      </c>
      <c r="K29" t="s">
        <v>762</v>
      </c>
      <c r="L29" t="s">
        <v>763</v>
      </c>
    </row>
    <row r="30" spans="1:12">
      <c r="A30">
        <v>10030</v>
      </c>
      <c r="B30" t="s">
        <v>764</v>
      </c>
      <c r="F30">
        <v>10030</v>
      </c>
      <c r="G30">
        <v>1</v>
      </c>
      <c r="H30">
        <v>1</v>
      </c>
      <c r="I30" t="s">
        <v>113</v>
      </c>
      <c r="J30" t="str">
        <f t="shared" si="0"/>
        <v>瑶瑶</v>
      </c>
      <c r="K30" t="s">
        <v>765</v>
      </c>
      <c r="L30" t="s">
        <v>766</v>
      </c>
    </row>
    <row r="31" spans="1:12">
      <c r="A31">
        <v>10031</v>
      </c>
      <c r="B31" t="s">
        <v>767</v>
      </c>
      <c r="F31">
        <v>10031</v>
      </c>
      <c r="G31">
        <v>1</v>
      </c>
      <c r="H31">
        <v>1</v>
      </c>
      <c r="I31" t="s">
        <v>115</v>
      </c>
      <c r="J31" t="str">
        <f t="shared" si="0"/>
        <v>贾裴武</v>
      </c>
      <c r="K31" t="s">
        <v>768</v>
      </c>
      <c r="L31" t="s">
        <v>769</v>
      </c>
    </row>
    <row r="32" spans="1:12">
      <c r="A32">
        <v>10032</v>
      </c>
      <c r="B32" t="s">
        <v>770</v>
      </c>
      <c r="F32">
        <v>10032</v>
      </c>
      <c r="G32">
        <v>1</v>
      </c>
      <c r="H32">
        <v>1</v>
      </c>
      <c r="I32" t="s">
        <v>117</v>
      </c>
      <c r="J32" t="str">
        <f t="shared" si="0"/>
        <v>雷燕</v>
      </c>
      <c r="K32" t="s">
        <v>771</v>
      </c>
      <c r="L32" t="s">
        <v>772</v>
      </c>
    </row>
    <row r="33" spans="1:12">
      <c r="A33">
        <v>10033</v>
      </c>
      <c r="B33" t="s">
        <v>773</v>
      </c>
      <c r="F33">
        <v>10033</v>
      </c>
      <c r="G33">
        <v>1</v>
      </c>
      <c r="H33">
        <v>1</v>
      </c>
      <c r="I33" t="s">
        <v>119</v>
      </c>
      <c r="J33" t="str">
        <f t="shared" si="0"/>
        <v>辛夷</v>
      </c>
      <c r="K33" t="s">
        <v>774</v>
      </c>
      <c r="L33" t="s">
        <v>775</v>
      </c>
    </row>
    <row r="34" spans="1:12">
      <c r="A34">
        <v>10034</v>
      </c>
      <c r="B34" t="s">
        <v>776</v>
      </c>
      <c r="F34">
        <v>10034</v>
      </c>
      <c r="G34">
        <v>1</v>
      </c>
      <c r="H34">
        <v>1</v>
      </c>
      <c r="I34" t="s">
        <v>121</v>
      </c>
      <c r="J34" t="str">
        <f t="shared" si="0"/>
        <v>伏冥</v>
      </c>
      <c r="K34" t="s">
        <v>777</v>
      </c>
      <c r="L34" t="s">
        <v>778</v>
      </c>
    </row>
    <row r="35" spans="1:12">
      <c r="A35">
        <v>10035</v>
      </c>
      <c r="B35" t="s">
        <v>779</v>
      </c>
      <c r="F35">
        <v>10035</v>
      </c>
      <c r="G35">
        <v>1</v>
      </c>
      <c r="H35">
        <v>1</v>
      </c>
      <c r="I35" t="s">
        <v>123</v>
      </c>
      <c r="J35" t="str">
        <f t="shared" si="0"/>
        <v>司空染</v>
      </c>
      <c r="K35" t="s">
        <v>780</v>
      </c>
      <c r="L35" t="s">
        <v>781</v>
      </c>
    </row>
    <row r="36" spans="1:12">
      <c r="A36">
        <v>10036</v>
      </c>
      <c r="B36" t="s">
        <v>782</v>
      </c>
      <c r="F36">
        <v>10036</v>
      </c>
      <c r="G36">
        <v>1</v>
      </c>
      <c r="H36">
        <v>1</v>
      </c>
      <c r="I36" t="s">
        <v>125</v>
      </c>
      <c r="J36" t="str">
        <f t="shared" si="0"/>
        <v>解幽</v>
      </c>
      <c r="K36" t="s">
        <v>783</v>
      </c>
      <c r="L36" t="s">
        <v>784</v>
      </c>
    </row>
    <row r="37" spans="1:12">
      <c r="A37">
        <v>10037</v>
      </c>
      <c r="B37" t="s">
        <v>785</v>
      </c>
      <c r="F37">
        <v>10037</v>
      </c>
      <c r="G37">
        <v>1</v>
      </c>
      <c r="H37">
        <v>1</v>
      </c>
      <c r="I37" t="s">
        <v>127</v>
      </c>
      <c r="J37" t="str">
        <f t="shared" si="0"/>
        <v>薛苓</v>
      </c>
      <c r="K37" t="s">
        <v>786</v>
      </c>
      <c r="L37" t="s">
        <v>787</v>
      </c>
    </row>
    <row r="38" spans="1:12">
      <c r="A38">
        <v>10038</v>
      </c>
      <c r="B38" t="s">
        <v>788</v>
      </c>
      <c r="F38">
        <v>10038</v>
      </c>
      <c r="G38">
        <v>1</v>
      </c>
      <c r="H38">
        <v>1</v>
      </c>
      <c r="I38" t="s">
        <v>129</v>
      </c>
      <c r="J38" t="str">
        <f t="shared" si="0"/>
        <v>常申</v>
      </c>
      <c r="K38" t="s">
        <v>789</v>
      </c>
      <c r="L38" t="s">
        <v>790</v>
      </c>
    </row>
    <row r="39" spans="1:12">
      <c r="A39">
        <v>10039</v>
      </c>
      <c r="B39" t="s">
        <v>791</v>
      </c>
      <c r="F39">
        <v>10039</v>
      </c>
      <c r="G39">
        <v>1</v>
      </c>
      <c r="H39">
        <v>1</v>
      </c>
      <c r="I39" t="s">
        <v>131</v>
      </c>
      <c r="J39" t="str">
        <f t="shared" si="0"/>
        <v>呼延腾</v>
      </c>
      <c r="K39" t="s">
        <v>792</v>
      </c>
      <c r="L39" t="s">
        <v>793</v>
      </c>
    </row>
    <row r="40" spans="1:12">
      <c r="A40">
        <v>10040</v>
      </c>
      <c r="B40" t="s">
        <v>794</v>
      </c>
      <c r="F40">
        <v>10040</v>
      </c>
      <c r="G40">
        <v>1</v>
      </c>
      <c r="H40">
        <v>1</v>
      </c>
      <c r="I40" t="s">
        <v>133</v>
      </c>
      <c r="J40" t="str">
        <f t="shared" si="0"/>
        <v>冉宜</v>
      </c>
      <c r="K40" t="s">
        <v>795</v>
      </c>
      <c r="L40" t="s">
        <v>796</v>
      </c>
    </row>
    <row r="41" spans="1:12">
      <c r="A41">
        <v>10041</v>
      </c>
      <c r="B41" t="s">
        <v>797</v>
      </c>
      <c r="F41">
        <v>10041</v>
      </c>
      <c r="G41">
        <v>1</v>
      </c>
      <c r="H41">
        <v>1</v>
      </c>
      <c r="I41" t="s">
        <v>135</v>
      </c>
      <c r="J41" t="str">
        <f t="shared" si="0"/>
        <v>孟灿</v>
      </c>
      <c r="K41" t="s">
        <v>798</v>
      </c>
      <c r="L41" t="s">
        <v>799</v>
      </c>
    </row>
    <row r="42" spans="1:12">
      <c r="A42">
        <v>10042</v>
      </c>
      <c r="B42" t="s">
        <v>800</v>
      </c>
      <c r="F42">
        <v>10042</v>
      </c>
      <c r="G42">
        <v>1</v>
      </c>
      <c r="H42">
        <v>1</v>
      </c>
      <c r="I42" t="s">
        <v>137</v>
      </c>
      <c r="J42" t="str">
        <f t="shared" si="0"/>
        <v>叶辽</v>
      </c>
      <c r="K42" t="s">
        <v>801</v>
      </c>
      <c r="L42" t="s">
        <v>802</v>
      </c>
    </row>
    <row r="43" spans="1:12">
      <c r="A43">
        <v>10043</v>
      </c>
      <c r="B43" t="s">
        <v>803</v>
      </c>
      <c r="F43">
        <v>10043</v>
      </c>
      <c r="G43">
        <v>1</v>
      </c>
      <c r="H43">
        <v>1</v>
      </c>
      <c r="I43" t="s">
        <v>139</v>
      </c>
      <c r="J43" t="str">
        <f t="shared" si="0"/>
        <v>乌廉</v>
      </c>
      <c r="K43" t="s">
        <v>804</v>
      </c>
      <c r="L43" t="s">
        <v>805</v>
      </c>
    </row>
    <row r="44" spans="1:12">
      <c r="A44">
        <v>10044</v>
      </c>
      <c r="B44" t="s">
        <v>806</v>
      </c>
      <c r="F44">
        <v>10044</v>
      </c>
      <c r="G44">
        <v>1</v>
      </c>
      <c r="H44">
        <v>1</v>
      </c>
      <c r="I44" t="s">
        <v>141</v>
      </c>
      <c r="J44" t="str">
        <f t="shared" si="0"/>
        <v>姜燧</v>
      </c>
      <c r="K44" t="s">
        <v>807</v>
      </c>
      <c r="L44" t="s">
        <v>808</v>
      </c>
    </row>
    <row r="45" spans="1:12">
      <c r="A45">
        <v>10045</v>
      </c>
      <c r="B45" t="s">
        <v>809</v>
      </c>
      <c r="F45">
        <v>10045</v>
      </c>
      <c r="G45">
        <v>1</v>
      </c>
      <c r="H45">
        <v>1</v>
      </c>
      <c r="I45" t="s">
        <v>143</v>
      </c>
      <c r="J45" t="str">
        <f t="shared" si="0"/>
        <v>苏可</v>
      </c>
      <c r="K45" t="s">
        <v>810</v>
      </c>
      <c r="L45" t="s">
        <v>811</v>
      </c>
    </row>
    <row r="46" spans="1:12">
      <c r="A46">
        <v>10046</v>
      </c>
      <c r="B46" t="s">
        <v>812</v>
      </c>
      <c r="F46">
        <v>10046</v>
      </c>
      <c r="G46">
        <v>1</v>
      </c>
      <c r="H46">
        <v>1</v>
      </c>
      <c r="I46" t="s">
        <v>145</v>
      </c>
      <c r="J46" t="str">
        <f t="shared" si="0"/>
        <v>林越</v>
      </c>
      <c r="K46" t="s">
        <v>813</v>
      </c>
      <c r="L46" t="s">
        <v>814</v>
      </c>
    </row>
    <row r="47" spans="1:12">
      <c r="A47">
        <v>10047</v>
      </c>
      <c r="B47" t="s">
        <v>815</v>
      </c>
      <c r="F47">
        <v>10047</v>
      </c>
      <c r="G47">
        <v>1</v>
      </c>
      <c r="H47">
        <v>1</v>
      </c>
      <c r="I47" t="s">
        <v>147</v>
      </c>
      <c r="J47" t="str">
        <f t="shared" si="0"/>
        <v>赤肥肥</v>
      </c>
      <c r="K47" t="s">
        <v>816</v>
      </c>
      <c r="L47" t="s">
        <v>817</v>
      </c>
    </row>
    <row r="48" spans="1:12">
      <c r="A48">
        <v>10048</v>
      </c>
      <c r="B48" t="s">
        <v>818</v>
      </c>
      <c r="F48">
        <v>10048</v>
      </c>
      <c r="G48">
        <v>1</v>
      </c>
      <c r="H48">
        <v>1</v>
      </c>
      <c r="I48" t="s">
        <v>149</v>
      </c>
      <c r="J48" t="str">
        <f t="shared" si="0"/>
        <v>银肥肥</v>
      </c>
      <c r="K48" t="s">
        <v>819</v>
      </c>
      <c r="L48" t="s">
        <v>820</v>
      </c>
    </row>
    <row r="49" spans="1:12">
      <c r="A49">
        <v>10049</v>
      </c>
      <c r="B49" t="s">
        <v>821</v>
      </c>
      <c r="F49">
        <v>10049</v>
      </c>
      <c r="G49">
        <v>1</v>
      </c>
      <c r="H49">
        <v>1</v>
      </c>
      <c r="I49" t="s">
        <v>151</v>
      </c>
      <c r="J49" t="str">
        <f t="shared" si="0"/>
        <v>苍肥肥</v>
      </c>
      <c r="K49" t="s">
        <v>822</v>
      </c>
      <c r="L49" t="s">
        <v>823</v>
      </c>
    </row>
    <row r="50" spans="1:12">
      <c r="A50">
        <v>10050</v>
      </c>
      <c r="B50" t="s">
        <v>824</v>
      </c>
      <c r="F50">
        <v>10050</v>
      </c>
      <c r="G50">
        <v>1</v>
      </c>
      <c r="H50">
        <v>1</v>
      </c>
      <c r="I50" t="s">
        <v>153</v>
      </c>
      <c r="J50" t="str">
        <f t="shared" si="0"/>
        <v>金肥肥</v>
      </c>
      <c r="K50" t="s">
        <v>825</v>
      </c>
      <c r="L50" t="s">
        <v>826</v>
      </c>
    </row>
    <row r="51" spans="1:12">
      <c r="A51">
        <v>10051</v>
      </c>
      <c r="B51" t="s">
        <v>827</v>
      </c>
      <c r="F51">
        <v>10051</v>
      </c>
      <c r="G51">
        <v>1</v>
      </c>
      <c r="H51">
        <v>1</v>
      </c>
      <c r="I51" t="s">
        <v>155</v>
      </c>
      <c r="J51" t="str">
        <f t="shared" si="0"/>
        <v>阳魔</v>
      </c>
      <c r="K51" t="s">
        <v>828</v>
      </c>
      <c r="L51" t="s">
        <v>829</v>
      </c>
    </row>
    <row r="52" spans="1:12">
      <c r="A52">
        <v>10052</v>
      </c>
      <c r="B52" t="s">
        <v>830</v>
      </c>
      <c r="F52">
        <v>10052</v>
      </c>
      <c r="G52">
        <v>1</v>
      </c>
      <c r="H52">
        <v>1</v>
      </c>
      <c r="I52" t="s">
        <v>157</v>
      </c>
      <c r="J52" t="str">
        <f t="shared" si="0"/>
        <v>阴魔</v>
      </c>
      <c r="K52" t="s">
        <v>831</v>
      </c>
      <c r="L52" t="s">
        <v>832</v>
      </c>
    </row>
    <row r="53" spans="1:12">
      <c r="F53">
        <v>10001</v>
      </c>
      <c r="G53">
        <v>2</v>
      </c>
      <c r="H53">
        <v>1</v>
      </c>
      <c r="I53" t="s">
        <v>833</v>
      </c>
      <c r="J53" t="str">
        <f>VLOOKUP(F53,$A:$B,2,0)</f>
        <v>石御霏</v>
      </c>
      <c r="K53" t="s">
        <v>834</v>
      </c>
      <c r="L53" t="s">
        <v>835</v>
      </c>
    </row>
    <row r="54" spans="1:12">
      <c r="F54">
        <v>10002</v>
      </c>
      <c r="G54">
        <v>2</v>
      </c>
      <c r="H54">
        <v>1</v>
      </c>
      <c r="I54" t="s">
        <v>36</v>
      </c>
      <c r="J54" t="str">
        <f>VLOOKUP(F54,$A:$B,2,0)</f>
        <v>楚恒</v>
      </c>
      <c r="K54" t="s">
        <v>836</v>
      </c>
      <c r="L54" t="s">
        <v>837</v>
      </c>
    </row>
    <row r="55" spans="1:12">
      <c r="F55">
        <v>10003</v>
      </c>
      <c r="G55">
        <v>2</v>
      </c>
      <c r="H55">
        <v>1</v>
      </c>
      <c r="I55" t="s">
        <v>40</v>
      </c>
      <c r="J55" t="str">
        <f t="shared" ref="J55:J104" si="1">VLOOKUP(F55,$A:$B,2,0)</f>
        <v>夏侯鸿天</v>
      </c>
      <c r="K55" t="s">
        <v>838</v>
      </c>
      <c r="L55" t="s">
        <v>839</v>
      </c>
    </row>
    <row r="56" spans="1:12">
      <c r="F56">
        <v>10004</v>
      </c>
      <c r="G56">
        <v>2</v>
      </c>
      <c r="H56">
        <v>1</v>
      </c>
      <c r="I56" t="s">
        <v>44</v>
      </c>
      <c r="J56" t="str">
        <f t="shared" si="1"/>
        <v>应茹</v>
      </c>
      <c r="K56" t="s">
        <v>840</v>
      </c>
      <c r="L56" t="s">
        <v>841</v>
      </c>
    </row>
    <row r="57" spans="1:12">
      <c r="F57">
        <v>10005</v>
      </c>
      <c r="G57">
        <v>2</v>
      </c>
      <c r="H57">
        <v>1</v>
      </c>
      <c r="I57" t="s">
        <v>47</v>
      </c>
      <c r="J57" t="str">
        <f t="shared" si="1"/>
        <v>端木葵</v>
      </c>
      <c r="K57" t="s">
        <v>842</v>
      </c>
      <c r="L57" t="s">
        <v>843</v>
      </c>
    </row>
    <row r="58" spans="1:12">
      <c r="F58">
        <v>10006</v>
      </c>
      <c r="G58">
        <v>2</v>
      </c>
      <c r="H58">
        <v>1</v>
      </c>
      <c r="I58" t="s">
        <v>51</v>
      </c>
      <c r="J58" t="str">
        <f t="shared" si="1"/>
        <v>兰卿</v>
      </c>
      <c r="K58" t="s">
        <v>844</v>
      </c>
      <c r="L58" t="s">
        <v>845</v>
      </c>
    </row>
    <row r="59" spans="1:12">
      <c r="F59">
        <v>10007</v>
      </c>
      <c r="G59">
        <v>2</v>
      </c>
      <c r="H59">
        <v>1</v>
      </c>
      <c r="I59" t="s">
        <v>54</v>
      </c>
      <c r="J59" t="str">
        <f t="shared" si="1"/>
        <v>靖之</v>
      </c>
      <c r="K59" t="s">
        <v>846</v>
      </c>
      <c r="L59" t="s">
        <v>847</v>
      </c>
    </row>
    <row r="60" spans="1:12">
      <c r="F60">
        <v>10008</v>
      </c>
      <c r="G60">
        <v>2</v>
      </c>
      <c r="H60">
        <v>1</v>
      </c>
      <c r="I60" t="s">
        <v>57</v>
      </c>
      <c r="J60" t="str">
        <f t="shared" si="1"/>
        <v>白梦凡</v>
      </c>
      <c r="K60" t="s">
        <v>848</v>
      </c>
      <c r="L60" t="s">
        <v>849</v>
      </c>
    </row>
    <row r="61" spans="1:12">
      <c r="F61">
        <v>10009</v>
      </c>
      <c r="G61">
        <v>2</v>
      </c>
      <c r="H61">
        <v>1</v>
      </c>
      <c r="I61" t="s">
        <v>59</v>
      </c>
      <c r="J61" t="str">
        <f t="shared" si="1"/>
        <v>祁菲</v>
      </c>
      <c r="K61" t="s">
        <v>850</v>
      </c>
      <c r="L61" t="s">
        <v>851</v>
      </c>
    </row>
    <row r="62" spans="1:12">
      <c r="F62">
        <v>10010</v>
      </c>
      <c r="G62">
        <v>2</v>
      </c>
      <c r="H62">
        <v>1</v>
      </c>
      <c r="I62" t="s">
        <v>61</v>
      </c>
      <c r="J62" t="str">
        <f t="shared" si="1"/>
        <v>颜祈佳</v>
      </c>
      <c r="K62" t="s">
        <v>852</v>
      </c>
      <c r="L62" t="s">
        <v>853</v>
      </c>
    </row>
    <row r="63" spans="1:12">
      <c r="F63">
        <v>10011</v>
      </c>
      <c r="G63">
        <v>2</v>
      </c>
      <c r="H63">
        <v>1</v>
      </c>
      <c r="I63" t="s">
        <v>63</v>
      </c>
      <c r="J63" t="str">
        <f t="shared" si="1"/>
        <v>叶延</v>
      </c>
      <c r="K63" t="s">
        <v>854</v>
      </c>
      <c r="L63" t="s">
        <v>855</v>
      </c>
    </row>
    <row r="64" spans="1:12">
      <c r="F64">
        <v>10012</v>
      </c>
      <c r="G64">
        <v>2</v>
      </c>
      <c r="H64">
        <v>1</v>
      </c>
      <c r="I64" t="s">
        <v>66</v>
      </c>
      <c r="J64" t="str">
        <f t="shared" si="1"/>
        <v>慕容子期</v>
      </c>
      <c r="K64" t="s">
        <v>856</v>
      </c>
      <c r="L64" t="s">
        <v>857</v>
      </c>
    </row>
    <row r="65" spans="6:12">
      <c r="F65">
        <v>10013</v>
      </c>
      <c r="G65">
        <v>2</v>
      </c>
      <c r="H65">
        <v>1</v>
      </c>
      <c r="I65" t="s">
        <v>69</v>
      </c>
      <c r="J65" t="str">
        <f t="shared" si="1"/>
        <v>云灵</v>
      </c>
      <c r="K65" t="s">
        <v>858</v>
      </c>
      <c r="L65" t="s">
        <v>859</v>
      </c>
    </row>
    <row r="66" spans="6:12">
      <c r="F66">
        <v>10014</v>
      </c>
      <c r="G66">
        <v>2</v>
      </c>
      <c r="H66">
        <v>1</v>
      </c>
      <c r="I66" t="s">
        <v>71</v>
      </c>
      <c r="J66" t="str">
        <f t="shared" si="1"/>
        <v>耿陶</v>
      </c>
      <c r="K66" t="s">
        <v>860</v>
      </c>
      <c r="L66" t="s">
        <v>861</v>
      </c>
    </row>
    <row r="67" spans="6:12">
      <c r="F67">
        <v>10015</v>
      </c>
      <c r="G67">
        <v>2</v>
      </c>
      <c r="H67">
        <v>1</v>
      </c>
      <c r="I67" t="s">
        <v>73</v>
      </c>
      <c r="J67" t="str">
        <f t="shared" si="1"/>
        <v>云</v>
      </c>
      <c r="K67" t="s">
        <v>862</v>
      </c>
      <c r="L67" t="s">
        <v>863</v>
      </c>
    </row>
    <row r="68" spans="6:12">
      <c r="F68">
        <v>10016</v>
      </c>
      <c r="G68">
        <v>2</v>
      </c>
      <c r="H68">
        <v>1</v>
      </c>
      <c r="I68" t="s">
        <v>77</v>
      </c>
      <c r="J68" t="str">
        <f t="shared" si="1"/>
        <v>岑以航</v>
      </c>
      <c r="K68" t="s">
        <v>864</v>
      </c>
      <c r="L68" t="s">
        <v>865</v>
      </c>
    </row>
    <row r="69" spans="6:12">
      <c r="F69">
        <v>10017</v>
      </c>
      <c r="G69">
        <v>2</v>
      </c>
      <c r="H69">
        <v>1</v>
      </c>
      <c r="I69" t="s">
        <v>80</v>
      </c>
      <c r="J69" t="str">
        <f>VLOOKUP(F69,$A:$B,2,0)</f>
        <v>影蓟</v>
      </c>
      <c r="K69" t="s">
        <v>866</v>
      </c>
      <c r="L69" t="s">
        <v>867</v>
      </c>
    </row>
    <row r="70" spans="6:12">
      <c r="F70">
        <v>10018</v>
      </c>
      <c r="G70">
        <v>2</v>
      </c>
      <c r="H70">
        <v>1</v>
      </c>
      <c r="I70" t="s">
        <v>84</v>
      </c>
      <c r="J70" t="str">
        <f t="shared" si="1"/>
        <v>朱贺</v>
      </c>
      <c r="K70" t="s">
        <v>868</v>
      </c>
      <c r="L70" t="s">
        <v>869</v>
      </c>
    </row>
    <row r="71" spans="6:12">
      <c r="F71">
        <v>10019</v>
      </c>
      <c r="G71">
        <v>2</v>
      </c>
      <c r="H71">
        <v>1</v>
      </c>
      <c r="I71" t="s">
        <v>89</v>
      </c>
      <c r="J71" t="str">
        <f t="shared" si="1"/>
        <v>孔谦</v>
      </c>
      <c r="K71" t="s">
        <v>870</v>
      </c>
      <c r="L71" t="s">
        <v>871</v>
      </c>
    </row>
    <row r="72" spans="6:12">
      <c r="F72">
        <v>10020</v>
      </c>
      <c r="G72">
        <v>2</v>
      </c>
      <c r="H72">
        <v>1</v>
      </c>
      <c r="I72" t="s">
        <v>91</v>
      </c>
      <c r="J72" t="str">
        <f t="shared" si="1"/>
        <v>颜无雍</v>
      </c>
      <c r="K72" t="s">
        <v>872</v>
      </c>
      <c r="L72" t="s">
        <v>873</v>
      </c>
    </row>
    <row r="73" spans="6:12">
      <c r="F73">
        <v>10021</v>
      </c>
      <c r="G73">
        <v>2</v>
      </c>
      <c r="H73">
        <v>1</v>
      </c>
      <c r="I73" t="s">
        <v>94</v>
      </c>
      <c r="J73" t="str">
        <f t="shared" si="1"/>
        <v>岑以璇</v>
      </c>
      <c r="K73" t="s">
        <v>874</v>
      </c>
      <c r="L73" t="s">
        <v>875</v>
      </c>
    </row>
    <row r="74" spans="6:12">
      <c r="F74">
        <v>10022</v>
      </c>
      <c r="G74">
        <v>2</v>
      </c>
      <c r="H74">
        <v>1</v>
      </c>
      <c r="I74" t="s">
        <v>96</v>
      </c>
      <c r="J74" t="str">
        <f t="shared" si="1"/>
        <v>颜无诡</v>
      </c>
      <c r="K74" t="s">
        <v>876</v>
      </c>
      <c r="L74" t="s">
        <v>877</v>
      </c>
    </row>
    <row r="75" spans="6:12">
      <c r="F75">
        <v>10023</v>
      </c>
      <c r="G75">
        <v>2</v>
      </c>
      <c r="H75">
        <v>1</v>
      </c>
      <c r="I75" t="s">
        <v>99</v>
      </c>
      <c r="J75" t="str">
        <f t="shared" si="1"/>
        <v>荧荧</v>
      </c>
      <c r="K75" t="s">
        <v>878</v>
      </c>
      <c r="L75" t="s">
        <v>879</v>
      </c>
    </row>
    <row r="76" spans="6:12">
      <c r="F76">
        <v>10024</v>
      </c>
      <c r="G76">
        <v>2</v>
      </c>
      <c r="H76">
        <v>1</v>
      </c>
      <c r="I76" t="s">
        <v>102</v>
      </c>
      <c r="J76" t="str">
        <f t="shared" si="1"/>
        <v>许槿然</v>
      </c>
    </row>
    <row r="77" spans="6:12">
      <c r="F77">
        <v>10025</v>
      </c>
      <c r="G77">
        <v>2</v>
      </c>
      <c r="H77">
        <v>1</v>
      </c>
      <c r="I77" t="s">
        <v>104</v>
      </c>
      <c r="J77" t="str">
        <f t="shared" si="1"/>
        <v>唐萱</v>
      </c>
    </row>
    <row r="78" spans="6:12">
      <c r="F78">
        <v>10026</v>
      </c>
      <c r="G78">
        <v>2</v>
      </c>
      <c r="H78">
        <v>1</v>
      </c>
      <c r="I78" t="s">
        <v>106</v>
      </c>
      <c r="J78" t="str">
        <f t="shared" si="1"/>
        <v>孙晴</v>
      </c>
      <c r="K78" t="s">
        <v>880</v>
      </c>
      <c r="L78" t="s">
        <v>881</v>
      </c>
    </row>
    <row r="79" spans="6:12">
      <c r="F79">
        <v>10027</v>
      </c>
      <c r="G79">
        <v>2</v>
      </c>
      <c r="H79">
        <v>1</v>
      </c>
      <c r="I79" t="s">
        <v>108</v>
      </c>
      <c r="J79" t="str">
        <f t="shared" si="1"/>
        <v>宁月</v>
      </c>
      <c r="K79" t="s">
        <v>882</v>
      </c>
      <c r="L79" t="s">
        <v>883</v>
      </c>
    </row>
    <row r="80" spans="6:12">
      <c r="F80">
        <v>10028</v>
      </c>
      <c r="G80">
        <v>2</v>
      </c>
      <c r="H80">
        <v>1</v>
      </c>
      <c r="I80" t="s">
        <v>110</v>
      </c>
      <c r="J80" t="str">
        <f t="shared" si="1"/>
        <v>紫川</v>
      </c>
      <c r="K80" t="s">
        <v>884</v>
      </c>
      <c r="L80" t="s">
        <v>885</v>
      </c>
    </row>
    <row r="81" spans="6:12">
      <c r="F81">
        <v>10029</v>
      </c>
      <c r="G81">
        <v>2</v>
      </c>
      <c r="H81">
        <v>1</v>
      </c>
      <c r="I81" t="s">
        <v>112</v>
      </c>
      <c r="J81" t="str">
        <f>VLOOKUP(F81,$A:$B,2,0)</f>
        <v>晏息</v>
      </c>
    </row>
    <row r="82" spans="6:12">
      <c r="F82">
        <v>10030</v>
      </c>
      <c r="G82">
        <v>2</v>
      </c>
      <c r="H82">
        <v>1</v>
      </c>
      <c r="I82" t="s">
        <v>114</v>
      </c>
      <c r="J82" t="str">
        <f t="shared" si="1"/>
        <v>瑶瑶</v>
      </c>
    </row>
    <row r="83" spans="6:12">
      <c r="F83">
        <v>10031</v>
      </c>
      <c r="G83">
        <v>2</v>
      </c>
      <c r="H83">
        <v>1</v>
      </c>
      <c r="I83" t="s">
        <v>116</v>
      </c>
      <c r="J83" t="str">
        <f t="shared" si="1"/>
        <v>贾裴武</v>
      </c>
    </row>
    <row r="84" spans="6:12">
      <c r="F84">
        <v>10032</v>
      </c>
      <c r="G84">
        <v>2</v>
      </c>
      <c r="H84">
        <v>1</v>
      </c>
      <c r="I84" t="s">
        <v>118</v>
      </c>
      <c r="J84" t="str">
        <f t="shared" si="1"/>
        <v>雷燕</v>
      </c>
    </row>
    <row r="85" spans="6:12">
      <c r="F85">
        <v>10033</v>
      </c>
      <c r="G85">
        <v>2</v>
      </c>
      <c r="H85">
        <v>1</v>
      </c>
      <c r="I85" t="s">
        <v>120</v>
      </c>
      <c r="J85" t="str">
        <f t="shared" si="1"/>
        <v>辛夷</v>
      </c>
    </row>
    <row r="86" spans="6:12">
      <c r="F86">
        <v>10034</v>
      </c>
      <c r="G86">
        <v>2</v>
      </c>
      <c r="H86">
        <v>1</v>
      </c>
      <c r="I86" t="s">
        <v>122</v>
      </c>
      <c r="J86" t="str">
        <f t="shared" si="1"/>
        <v>伏冥</v>
      </c>
      <c r="K86" t="s">
        <v>886</v>
      </c>
      <c r="L86" t="s">
        <v>887</v>
      </c>
    </row>
    <row r="87" spans="6:12">
      <c r="F87">
        <v>10035</v>
      </c>
      <c r="G87">
        <v>2</v>
      </c>
      <c r="H87">
        <v>1</v>
      </c>
      <c r="I87" t="s">
        <v>124</v>
      </c>
      <c r="J87" t="str">
        <f t="shared" si="1"/>
        <v>司空染</v>
      </c>
      <c r="K87" t="s">
        <v>888</v>
      </c>
      <c r="L87" t="s">
        <v>889</v>
      </c>
    </row>
    <row r="88" spans="6:12">
      <c r="F88">
        <v>10036</v>
      </c>
      <c r="G88">
        <v>2</v>
      </c>
      <c r="H88">
        <v>1</v>
      </c>
      <c r="I88" t="s">
        <v>126</v>
      </c>
      <c r="J88" t="str">
        <f t="shared" si="1"/>
        <v>解幽</v>
      </c>
    </row>
    <row r="89" spans="6:12">
      <c r="F89">
        <v>10037</v>
      </c>
      <c r="G89">
        <v>2</v>
      </c>
      <c r="H89">
        <v>1</v>
      </c>
      <c r="I89" t="s">
        <v>128</v>
      </c>
      <c r="J89" t="str">
        <f t="shared" si="1"/>
        <v>薛苓</v>
      </c>
    </row>
    <row r="90" spans="6:12">
      <c r="F90">
        <v>10038</v>
      </c>
      <c r="G90">
        <v>2</v>
      </c>
      <c r="H90">
        <v>1</v>
      </c>
      <c r="I90" t="s">
        <v>130</v>
      </c>
      <c r="J90" t="str">
        <f t="shared" si="1"/>
        <v>常申</v>
      </c>
    </row>
    <row r="91" spans="6:12">
      <c r="F91">
        <v>10039</v>
      </c>
      <c r="G91">
        <v>2</v>
      </c>
      <c r="H91">
        <v>1</v>
      </c>
      <c r="I91" t="s">
        <v>132</v>
      </c>
      <c r="J91" t="str">
        <f t="shared" si="1"/>
        <v>呼延腾</v>
      </c>
    </row>
    <row r="92" spans="6:12">
      <c r="F92">
        <v>10040</v>
      </c>
      <c r="G92">
        <v>2</v>
      </c>
      <c r="H92">
        <v>1</v>
      </c>
      <c r="I92" t="s">
        <v>134</v>
      </c>
      <c r="J92" t="str">
        <f t="shared" si="1"/>
        <v>冉宜</v>
      </c>
    </row>
    <row r="93" spans="6:12">
      <c r="F93">
        <v>10041</v>
      </c>
      <c r="G93">
        <v>2</v>
      </c>
      <c r="H93">
        <v>1</v>
      </c>
      <c r="I93" t="s">
        <v>136</v>
      </c>
      <c r="J93" t="str">
        <f t="shared" si="1"/>
        <v>孟灿</v>
      </c>
    </row>
    <row r="94" spans="6:12">
      <c r="F94">
        <v>10042</v>
      </c>
      <c r="G94">
        <v>2</v>
      </c>
      <c r="H94">
        <v>1</v>
      </c>
      <c r="I94" t="s">
        <v>138</v>
      </c>
      <c r="J94" t="str">
        <f t="shared" si="1"/>
        <v>叶辽</v>
      </c>
    </row>
    <row r="95" spans="6:12">
      <c r="F95">
        <v>10043</v>
      </c>
      <c r="G95">
        <v>2</v>
      </c>
      <c r="H95">
        <v>1</v>
      </c>
      <c r="I95" t="s">
        <v>140</v>
      </c>
      <c r="J95" t="str">
        <f t="shared" si="1"/>
        <v>乌廉</v>
      </c>
    </row>
    <row r="96" spans="6:12">
      <c r="F96">
        <v>10044</v>
      </c>
      <c r="G96">
        <v>2</v>
      </c>
      <c r="H96">
        <v>1</v>
      </c>
      <c r="I96" t="s">
        <v>142</v>
      </c>
      <c r="J96" t="str">
        <f t="shared" si="1"/>
        <v>姜燧</v>
      </c>
      <c r="K96" t="s">
        <v>890</v>
      </c>
      <c r="L96" t="s">
        <v>891</v>
      </c>
    </row>
    <row r="97" spans="6:12">
      <c r="F97">
        <v>10045</v>
      </c>
      <c r="G97">
        <v>2</v>
      </c>
      <c r="H97">
        <v>1</v>
      </c>
      <c r="I97" t="s">
        <v>144</v>
      </c>
      <c r="J97" t="str">
        <f t="shared" si="1"/>
        <v>苏可</v>
      </c>
    </row>
    <row r="98" spans="6:12">
      <c r="F98">
        <v>10046</v>
      </c>
      <c r="G98">
        <v>2</v>
      </c>
      <c r="H98">
        <v>1</v>
      </c>
      <c r="I98" t="s">
        <v>146</v>
      </c>
      <c r="J98" t="str">
        <f t="shared" si="1"/>
        <v>林越</v>
      </c>
      <c r="K98" t="s">
        <v>892</v>
      </c>
      <c r="L98" t="s">
        <v>730</v>
      </c>
    </row>
    <row r="99" spans="6:12">
      <c r="F99">
        <v>10047</v>
      </c>
      <c r="G99">
        <v>2</v>
      </c>
      <c r="H99">
        <v>1</v>
      </c>
      <c r="I99" t="s">
        <v>148</v>
      </c>
      <c r="J99" t="str">
        <f t="shared" si="1"/>
        <v>赤肥肥</v>
      </c>
    </row>
    <row r="100" spans="6:12">
      <c r="F100">
        <v>10048</v>
      </c>
      <c r="G100">
        <v>2</v>
      </c>
      <c r="H100">
        <v>1</v>
      </c>
      <c r="I100" t="s">
        <v>150</v>
      </c>
      <c r="J100" t="str">
        <f t="shared" si="1"/>
        <v>银肥肥</v>
      </c>
    </row>
    <row r="101" spans="6:12">
      <c r="F101">
        <v>10049</v>
      </c>
      <c r="G101">
        <v>2</v>
      </c>
      <c r="H101">
        <v>1</v>
      </c>
      <c r="I101" t="s">
        <v>152</v>
      </c>
      <c r="J101" t="str">
        <f t="shared" si="1"/>
        <v>苍肥肥</v>
      </c>
    </row>
    <row r="102" spans="6:12">
      <c r="F102">
        <v>10050</v>
      </c>
      <c r="G102">
        <v>2</v>
      </c>
      <c r="H102">
        <v>1</v>
      </c>
      <c r="I102" t="s">
        <v>154</v>
      </c>
      <c r="J102" t="str">
        <f t="shared" si="1"/>
        <v>金肥肥</v>
      </c>
    </row>
    <row r="103" spans="6:12">
      <c r="F103">
        <v>10051</v>
      </c>
      <c r="G103">
        <v>2</v>
      </c>
      <c r="H103">
        <v>1</v>
      </c>
      <c r="I103" t="s">
        <v>156</v>
      </c>
      <c r="J103" t="str">
        <f t="shared" si="1"/>
        <v>阳魔</v>
      </c>
    </row>
    <row r="104" spans="6:12">
      <c r="F104">
        <v>10052</v>
      </c>
      <c r="G104">
        <v>2</v>
      </c>
      <c r="H104">
        <v>1</v>
      </c>
      <c r="I104" t="s">
        <v>158</v>
      </c>
      <c r="J104" t="str">
        <f t="shared" si="1"/>
        <v>阴魔</v>
      </c>
    </row>
  </sheetData>
  <phoneticPr fontId="40"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47"/>
  <sheetViews>
    <sheetView topLeftCell="A9" workbookViewId="0">
      <selection activeCell="C2" sqref="C2:F47"/>
    </sheetView>
  </sheetViews>
  <sheetFormatPr defaultRowHeight="14.25"/>
  <cols>
    <col min="2" max="2" width="8.7109375" bestFit="1" customWidth="1"/>
    <col min="3" max="3" width="30.5703125" bestFit="1" customWidth="1"/>
    <col min="4" max="4" width="10.42578125" bestFit="1" customWidth="1"/>
    <col min="5" max="5" width="42.140625" bestFit="1" customWidth="1"/>
    <col min="6" max="6" width="6.7109375" bestFit="1" customWidth="1"/>
  </cols>
  <sheetData>
    <row r="2" spans="2:6">
      <c r="B2" s="31">
        <v>1000114</v>
      </c>
      <c r="C2" t="str">
        <f>VLOOKUP($B2,SkillLogicConfig!$B:$F,2,FALSE)</f>
        <v>400001#0.4|200000#0.4</v>
      </c>
      <c r="D2" t="str">
        <f>VLOOKUP($B2,SkillLogicConfig!$B:$F,3,FALSE)</f>
        <v>1|3</v>
      </c>
      <c r="E2" t="str">
        <f>VLOOKUP($B2,SkillLogicConfig!$B:$F,4,FALSE)</f>
        <v>4.3#1|0.8#3#10</v>
      </c>
      <c r="F2">
        <f>VLOOKUP($B2,SkillLogicConfig!$B:$F,5,FALSE)</f>
        <v>0</v>
      </c>
    </row>
    <row r="3" spans="2:6">
      <c r="B3" s="31">
        <v>1000124</v>
      </c>
      <c r="C3">
        <f>VLOOKUP($B3,SkillLogicConfig!$B:$F,2,FALSE)</f>
        <v>0</v>
      </c>
      <c r="D3">
        <f>VLOOKUP($B3,SkillLogicConfig!$B:$F,3,FALSE)</f>
        <v>0</v>
      </c>
      <c r="E3">
        <f>VLOOKUP($B3,SkillLogicConfig!$B:$F,4,FALSE)</f>
        <v>0</v>
      </c>
      <c r="F3">
        <f>VLOOKUP($B3,SkillLogicConfig!$B:$F,5,FALSE)</f>
        <v>0</v>
      </c>
    </row>
    <row r="4" spans="2:6">
      <c r="B4" s="31">
        <f>B2+100</f>
        <v>1000214</v>
      </c>
      <c r="C4" t="str">
        <f>VLOOKUP($B4,SkillLogicConfig!$B:$F,2,FALSE)</f>
        <v>220003#0.4|220003#0.4</v>
      </c>
      <c r="D4" t="str">
        <f>VLOOKUP($B4,SkillLogicConfig!$B:$F,3,FALSE)</f>
        <v>81|3</v>
      </c>
      <c r="E4" t="str">
        <f>VLOOKUP($B4,SkillLogicConfig!$B:$F,4,FALSE)</f>
        <v>4.3#1#1#2.7#5|0.6#3#10</v>
      </c>
      <c r="F4">
        <f>VLOOKUP($B4,SkillLogicConfig!$B:$F,5,FALSE)</f>
        <v>0</v>
      </c>
    </row>
    <row r="5" spans="2:6">
      <c r="B5" s="31">
        <f t="shared" ref="B5:B47" si="0">B3+100</f>
        <v>1000224</v>
      </c>
      <c r="C5" t="str">
        <f>VLOOKUP($B5,SkillLogicConfig!$B:$F,2,FALSE)</f>
        <v>400001#0.4|300001#0.4</v>
      </c>
      <c r="D5" t="str">
        <f>VLOOKUP($B5,SkillLogicConfig!$B:$F,3,FALSE)</f>
        <v>1|82#4</v>
      </c>
      <c r="E5" t="str">
        <f>VLOOKUP($B5,SkillLogicConfig!$B:$F,4,FALSE)</f>
        <v>5.8#1|0.5#6|6#0.4#6#1</v>
      </c>
      <c r="F5">
        <f>VLOOKUP($B5,SkillLogicConfig!$B:$F,5,FALSE)</f>
        <v>45000</v>
      </c>
    </row>
    <row r="6" spans="2:6">
      <c r="B6" s="31">
        <f t="shared" si="0"/>
        <v>1000314</v>
      </c>
      <c r="C6" t="str">
        <f>VLOOKUP($B6,SkillLogicConfig!$B:$F,2,FALSE)</f>
        <v>400001#0.4|200000#0.4</v>
      </c>
      <c r="D6" t="str">
        <f>VLOOKUP($B6,SkillLogicConfig!$B:$F,3,FALSE)</f>
        <v>1|3</v>
      </c>
      <c r="E6" t="str">
        <f>VLOOKUP($B6,SkillLogicConfig!$B:$F,4,FALSE)</f>
        <v>4.3#1|0.6#3#10</v>
      </c>
      <c r="F6">
        <f>VLOOKUP($B6,SkillLogicConfig!$B:$F,5,FALSE)</f>
        <v>0</v>
      </c>
    </row>
    <row r="7" spans="2:6">
      <c r="B7" s="31">
        <f t="shared" si="0"/>
        <v>1000324</v>
      </c>
      <c r="C7">
        <f>VLOOKUP($B7,SkillLogicConfig!$B:$F,2,FALSE)</f>
        <v>0</v>
      </c>
      <c r="D7">
        <f>VLOOKUP($B7,SkillLogicConfig!$B:$F,3,FALSE)</f>
        <v>0</v>
      </c>
      <c r="E7">
        <f>VLOOKUP($B7,SkillLogicConfig!$B:$F,4,FALSE)</f>
        <v>0</v>
      </c>
      <c r="F7">
        <f>VLOOKUP($B7,SkillLogicConfig!$B:$F,5,FALSE)</f>
        <v>0</v>
      </c>
    </row>
    <row r="8" spans="2:6">
      <c r="B8" s="31">
        <f t="shared" si="0"/>
        <v>1000414</v>
      </c>
      <c r="C8" t="str">
        <f>VLOOKUP($B8,SkillLogicConfig!$B:$F,2,FALSE)</f>
        <v>400001#0.4|100211#0.4</v>
      </c>
      <c r="D8" t="str">
        <f>VLOOKUP($B8,SkillLogicConfig!$B:$F,3,FALSE)</f>
        <v>1|89#83</v>
      </c>
      <c r="E8" t="str">
        <f>VLOOKUP($B8,SkillLogicConfig!$B:$F,4,FALSE)</f>
        <v>4.8#2|1#1#3.6#6#2|1#1#4</v>
      </c>
      <c r="F8">
        <f>VLOOKUP($B8,SkillLogicConfig!$B:$F,5,FALSE)</f>
        <v>0</v>
      </c>
    </row>
    <row r="9" spans="2:6">
      <c r="B9" s="31">
        <f t="shared" si="0"/>
        <v>1000424</v>
      </c>
      <c r="C9" t="str">
        <f>VLOOKUP($B9,SkillLogicConfig!$B:$F,2,FALSE)</f>
        <v>200000#0.4|100000#0.4</v>
      </c>
      <c r="D9" t="str">
        <f>VLOOKUP($B9,SkillLogicConfig!$B:$F,3,FALSE)</f>
        <v>2#4|24</v>
      </c>
      <c r="E9" t="str">
        <f>VLOOKUP($B9,SkillLogicConfig!$B:$F,4,FALSE)</f>
        <v>6#2|8#0.3#12#3|1#4.8</v>
      </c>
      <c r="F9">
        <f>VLOOKUP($B9,SkillLogicConfig!$B:$F,5,FALSE)</f>
        <v>45000</v>
      </c>
    </row>
    <row r="10" spans="2:6">
      <c r="B10" s="31">
        <f t="shared" si="0"/>
        <v>1000514</v>
      </c>
      <c r="C10" t="str">
        <f>VLOOKUP($B10,SkillLogicConfig!$B:$F,2,FALSE)</f>
        <v>220003#0.4</v>
      </c>
      <c r="D10">
        <f>VLOOKUP($B10,SkillLogicConfig!$B:$F,3,FALSE)</f>
        <v>20</v>
      </c>
      <c r="E10" t="str">
        <f>VLOOKUP($B10,SkillLogicConfig!$B:$F,4,FALSE)</f>
        <v>2.4#2#1#2</v>
      </c>
      <c r="F10">
        <f>VLOOKUP($B10,SkillLogicConfig!$B:$F,5,FALSE)</f>
        <v>0</v>
      </c>
    </row>
    <row r="11" spans="2:6">
      <c r="B11" s="31">
        <f t="shared" si="0"/>
        <v>1000524</v>
      </c>
      <c r="C11" t="str">
        <f>VLOOKUP($B11,SkillLogicConfig!$B:$F,2,FALSE)</f>
        <v>200000#0.4</v>
      </c>
      <c r="D11">
        <f>VLOOKUP($B11,SkillLogicConfig!$B:$F,3,FALSE)</f>
        <v>20</v>
      </c>
      <c r="E11" t="str">
        <f>VLOOKUP($B11,SkillLogicConfig!$B:$F,4,FALSE)</f>
        <v>3.6#2#1#2</v>
      </c>
      <c r="F11">
        <f>VLOOKUP($B11,SkillLogicConfig!$B:$F,5,FALSE)</f>
        <v>45000</v>
      </c>
    </row>
    <row r="12" spans="2:6">
      <c r="B12" s="31">
        <f t="shared" si="0"/>
        <v>1000614</v>
      </c>
      <c r="C12" t="str">
        <f>VLOOKUP($B12,SkillLogicConfig!$B:$F,2,FALSE)</f>
        <v>400001#0.4</v>
      </c>
      <c r="D12" t="str">
        <f>VLOOKUP($B12,SkillLogicConfig!$B:$F,3,FALSE)</f>
        <v>91#1#25</v>
      </c>
      <c r="E12" t="str">
        <f>VLOOKUP($B12,SkillLogicConfig!$B:$F,4,FALSE)</f>
        <v>1#1#0.2#2#10#5|2.4#2|1#0.1#10</v>
      </c>
      <c r="F12">
        <f>VLOOKUP($B12,SkillLogicConfig!$B:$F,5,FALSE)</f>
        <v>0</v>
      </c>
    </row>
    <row r="13" spans="2:6">
      <c r="B13" s="31">
        <f t="shared" si="0"/>
        <v>1000624</v>
      </c>
      <c r="C13" t="str">
        <f>VLOOKUP($B13,SkillLogicConfig!$B:$F,2,FALSE)</f>
        <v>200003#0.4</v>
      </c>
      <c r="D13" t="str">
        <f>VLOOKUP($B13,SkillLogicConfig!$B:$F,3,FALSE)</f>
        <v>91#1#25</v>
      </c>
      <c r="E13" t="str">
        <f>VLOOKUP($B13,SkillLogicConfig!$B:$F,4,FALSE)</f>
        <v>1#1#0.3#2#10#5|4#2|1#0.25#10</v>
      </c>
      <c r="F13">
        <f>VLOOKUP($B13,SkillLogicConfig!$B:$F,5,FALSE)</f>
        <v>45000</v>
      </c>
    </row>
    <row r="14" spans="2:6">
      <c r="B14" s="31">
        <f t="shared" si="0"/>
        <v>1000714</v>
      </c>
      <c r="C14" t="str">
        <f>VLOOKUP($B14,SkillLogicConfig!$B:$F,2,FALSE)</f>
        <v>400001#0.4|300001#0.4</v>
      </c>
      <c r="D14" t="str">
        <f>VLOOKUP($B14,SkillLogicConfig!$B:$F,3,FALSE)</f>
        <v>1|9</v>
      </c>
      <c r="E14" t="str">
        <f>VLOOKUP($B14,SkillLogicConfig!$B:$F,4,FALSE)</f>
        <v>4.3#2|1#3#10#0</v>
      </c>
      <c r="F14">
        <f>VLOOKUP($B14,SkillLogicConfig!$B:$F,5,FALSE)</f>
        <v>0</v>
      </c>
    </row>
    <row r="15" spans="2:6">
      <c r="B15" s="31">
        <f t="shared" si="0"/>
        <v>1000724</v>
      </c>
      <c r="C15">
        <f>VLOOKUP($B15,SkillLogicConfig!$B:$F,2,FALSE)</f>
        <v>0</v>
      </c>
      <c r="D15">
        <f>VLOOKUP($B15,SkillLogicConfig!$B:$F,3,FALSE)</f>
        <v>0</v>
      </c>
      <c r="E15">
        <f>VLOOKUP($B15,SkillLogicConfig!$B:$F,4,FALSE)</f>
        <v>0</v>
      </c>
      <c r="F15">
        <f>VLOOKUP($B15,SkillLogicConfig!$B:$F,5,FALSE)</f>
        <v>0</v>
      </c>
    </row>
    <row r="16" spans="2:6">
      <c r="B16" s="31">
        <f t="shared" si="0"/>
        <v>1000814</v>
      </c>
      <c r="C16" t="str">
        <f>VLOOKUP($B16,SkillLogicConfig!$B:$F,2,FALSE)</f>
        <v>400001#0.4</v>
      </c>
      <c r="D16">
        <f>VLOOKUP($B16,SkillLogicConfig!$B:$F,3,FALSE)</f>
        <v>1</v>
      </c>
      <c r="E16" t="str">
        <f>VLOOKUP($B16,SkillLogicConfig!$B:$F,4,FALSE)</f>
        <v>4.3#1</v>
      </c>
      <c r="F16">
        <f>VLOOKUP($B16,SkillLogicConfig!$B:$F,5,FALSE)</f>
        <v>0</v>
      </c>
    </row>
    <row r="17" spans="2:6">
      <c r="B17" s="31">
        <f t="shared" si="0"/>
        <v>1000824</v>
      </c>
      <c r="C17">
        <f>VLOOKUP($B17,SkillLogicConfig!$B:$F,2,FALSE)</f>
        <v>0</v>
      </c>
      <c r="D17">
        <f>VLOOKUP($B17,SkillLogicConfig!$B:$F,3,FALSE)</f>
        <v>0</v>
      </c>
      <c r="E17">
        <f>VLOOKUP($B17,SkillLogicConfig!$B:$F,4,FALSE)</f>
        <v>0</v>
      </c>
      <c r="F17">
        <f>VLOOKUP($B17,SkillLogicConfig!$B:$F,5,FALSE)</f>
        <v>0</v>
      </c>
    </row>
    <row r="18" spans="2:6">
      <c r="B18" s="31">
        <f t="shared" si="0"/>
        <v>1000914</v>
      </c>
      <c r="C18" t="str">
        <f>VLOOKUP($B18,SkillLogicConfig!$B:$F,2,FALSE)</f>
        <v>220003#0.7</v>
      </c>
      <c r="D18">
        <f>VLOOKUP($B18,SkillLogicConfig!$B:$F,3,FALSE)</f>
        <v>65</v>
      </c>
      <c r="E18" t="str">
        <f>VLOOKUP($B18,SkillLogicConfig!$B:$F,4,FALSE)</f>
        <v>2.9#2#0#0#10</v>
      </c>
      <c r="F18">
        <f>VLOOKUP($B18,SkillLogicConfig!$B:$F,5,FALSE)</f>
        <v>0</v>
      </c>
    </row>
    <row r="19" spans="2:6">
      <c r="B19" s="31">
        <f t="shared" si="0"/>
        <v>1000924</v>
      </c>
      <c r="C19" t="str">
        <f>VLOOKUP($B19,SkillLogicConfig!$B:$F,2,FALSE)</f>
        <v>220003#0.4</v>
      </c>
      <c r="D19">
        <f>VLOOKUP($B19,SkillLogicConfig!$B:$F,3,FALSE)</f>
        <v>66</v>
      </c>
      <c r="E19" t="str">
        <f>VLOOKUP($B19,SkillLogicConfig!$B:$F,4,FALSE)</f>
        <v>4.8#2#0#10#0.2</v>
      </c>
      <c r="F19">
        <f>VLOOKUP($B19,SkillLogicConfig!$B:$F,5,FALSE)</f>
        <v>45000</v>
      </c>
    </row>
    <row r="20" spans="2:6">
      <c r="B20" s="31">
        <f t="shared" si="0"/>
        <v>1001014</v>
      </c>
      <c r="C20" t="str">
        <f>VLOOKUP($B20,SkillLogicConfig!$B:$F,2,FALSE)</f>
        <v>400001#0.4</v>
      </c>
      <c r="D20">
        <f>VLOOKUP($B20,SkillLogicConfig!$B:$F,3,FALSE)</f>
        <v>71</v>
      </c>
      <c r="E20" t="str">
        <f>VLOOKUP($B20,SkillLogicConfig!$B:$F,4,FALSE)</f>
        <v>2#2#2.3#1#0.20#1#3#1</v>
      </c>
      <c r="F20">
        <f>VLOOKUP($B20,SkillLogicConfig!$B:$F,5,FALSE)</f>
        <v>0</v>
      </c>
    </row>
    <row r="21" spans="2:6">
      <c r="B21" s="31">
        <f t="shared" si="0"/>
        <v>1001024</v>
      </c>
      <c r="C21" t="str">
        <f>VLOOKUP($B21,SkillLogicConfig!$B:$F,2,FALSE)</f>
        <v>400001#0.8</v>
      </c>
      <c r="D21">
        <f>VLOOKUP($B21,SkillLogicConfig!$B:$F,3,FALSE)</f>
        <v>98</v>
      </c>
      <c r="E21" t="str">
        <f>VLOOKUP($B21,SkillLogicConfig!$B:$F,4,FALSE)</f>
        <v>4#4#2.3#1#0.25#1#3#1</v>
      </c>
      <c r="F21">
        <f>VLOOKUP($B21,SkillLogicConfig!$B:$F,5,FALSE)</f>
        <v>45000</v>
      </c>
    </row>
    <row r="22" spans="2:6">
      <c r="B22" s="31">
        <f t="shared" si="0"/>
        <v>1001114</v>
      </c>
      <c r="C22" t="str">
        <f>VLOOKUP($B22,SkillLogicConfig!$B:$F,2,FALSE)</f>
        <v>200211#0.4</v>
      </c>
      <c r="D22">
        <f>VLOOKUP($B22,SkillLogicConfig!$B:$F,3,FALSE)</f>
        <v>90</v>
      </c>
      <c r="E22" t="str">
        <f>VLOOKUP($B22,SkillLogicConfig!$B:$F,4,FALSE)</f>
        <v>5.9#2#1</v>
      </c>
      <c r="F22">
        <f>VLOOKUP($B22,SkillLogicConfig!$B:$F,5,FALSE)</f>
        <v>0</v>
      </c>
    </row>
    <row r="23" spans="2:6">
      <c r="B23" s="31">
        <f t="shared" si="0"/>
        <v>1001124</v>
      </c>
      <c r="C23">
        <f>VLOOKUP($B23,SkillLogicConfig!$B:$F,2,FALSE)</f>
        <v>0</v>
      </c>
      <c r="D23">
        <f>VLOOKUP($B23,SkillLogicConfig!$B:$F,3,FALSE)</f>
        <v>0</v>
      </c>
      <c r="E23">
        <f>VLOOKUP($B23,SkillLogicConfig!$B:$F,4,FALSE)</f>
        <v>0</v>
      </c>
      <c r="F23">
        <f>VLOOKUP($B23,SkillLogicConfig!$B:$F,5,FALSE)</f>
        <v>0</v>
      </c>
    </row>
    <row r="24" spans="2:6">
      <c r="B24" s="31">
        <f t="shared" si="0"/>
        <v>1001214</v>
      </c>
      <c r="C24" t="str">
        <f>VLOOKUP($B24,SkillLogicConfig!$B:$F,2,FALSE)</f>
        <v>220003#0.4</v>
      </c>
      <c r="D24">
        <f>VLOOKUP($B24,SkillLogicConfig!$B:$F,3,FALSE)</f>
        <v>18</v>
      </c>
      <c r="E24" t="str">
        <f>VLOOKUP($B24,SkillLogicConfig!$B:$F,4,FALSE)</f>
        <v>4.5#1#1.5</v>
      </c>
      <c r="F24">
        <f>VLOOKUP($B24,SkillLogicConfig!$B:$F,5,FALSE)</f>
        <v>0</v>
      </c>
    </row>
    <row r="25" spans="2:6">
      <c r="B25" s="31">
        <f t="shared" si="0"/>
        <v>1001224</v>
      </c>
      <c r="C25" t="str">
        <f>VLOOKUP($B25,SkillLogicConfig!$B:$F,2,FALSE)</f>
        <v>400001#0.4</v>
      </c>
      <c r="D25">
        <f>VLOOKUP($B25,SkillLogicConfig!$B:$F,3,FALSE)</f>
        <v>50</v>
      </c>
      <c r="E25" t="str">
        <f>VLOOKUP($B25,SkillLogicConfig!$B:$F,4,FALSE)</f>
        <v>7.2#1#0.1</v>
      </c>
      <c r="F25">
        <f>VLOOKUP($B25,SkillLogicConfig!$B:$F,5,FALSE)</f>
        <v>45000</v>
      </c>
    </row>
    <row r="26" spans="2:6">
      <c r="B26" s="31">
        <f t="shared" si="0"/>
        <v>1001314</v>
      </c>
      <c r="C26" t="str">
        <f>VLOOKUP($B26,SkillLogicConfig!$B:$F,2,FALSE)</f>
        <v>400001#0.4</v>
      </c>
      <c r="D26">
        <f>VLOOKUP($B26,SkillLogicConfig!$B:$F,3,FALSE)</f>
        <v>94</v>
      </c>
      <c r="E26" t="str">
        <f>VLOOKUP($B26,SkillLogicConfig!$B:$F,4,FALSE)</f>
        <v>4.3#1#5</v>
      </c>
      <c r="F26">
        <f>VLOOKUP($B26,SkillLogicConfig!$B:$F,5,FALSE)</f>
        <v>0</v>
      </c>
    </row>
    <row r="27" spans="2:6">
      <c r="B27" s="31">
        <f t="shared" si="0"/>
        <v>1001324</v>
      </c>
      <c r="C27" t="str">
        <f>VLOOKUP($B27,SkillLogicConfig!$B:$F,2,FALSE)</f>
        <v>400001#0.4</v>
      </c>
      <c r="D27">
        <f>VLOOKUP($B27,SkillLogicConfig!$B:$F,3,FALSE)</f>
        <v>95</v>
      </c>
      <c r="E27" t="str">
        <f>VLOOKUP($B27,SkillLogicConfig!$B:$F,4,FALSE)</f>
        <v>6#1#0.1</v>
      </c>
      <c r="F27">
        <f>VLOOKUP($B27,SkillLogicConfig!$B:$F,5,FALSE)</f>
        <v>45000</v>
      </c>
    </row>
    <row r="28" spans="2:6">
      <c r="B28" s="31">
        <f t="shared" si="0"/>
        <v>1001414</v>
      </c>
      <c r="C28" t="str">
        <f>VLOOKUP($B28,SkillLogicConfig!$B:$F,2,FALSE)</f>
        <v>400001#0.4|300001#0.4</v>
      </c>
      <c r="D28" t="str">
        <f>VLOOKUP($B28,SkillLogicConfig!$B:$F,3,FALSE)</f>
        <v>63|4#4#42</v>
      </c>
      <c r="E28" t="str">
        <f>VLOOKUP($B28,SkillLogicConfig!$B:$F,4,FALSE)</f>
        <v>4.5#2#1|1#0.1#0#2|9#0.05#0#1|0.7#0.25#10</v>
      </c>
      <c r="F28">
        <f>VLOOKUP($B28,SkillLogicConfig!$B:$F,5,FALSE)</f>
        <v>0</v>
      </c>
    </row>
    <row r="29" spans="2:6">
      <c r="B29" s="31">
        <f t="shared" si="0"/>
        <v>1001424</v>
      </c>
      <c r="C29" t="str">
        <f>VLOOKUP($B29,SkillLogicConfig!$B:$F,2,FALSE)</f>
        <v>200000#0.4</v>
      </c>
      <c r="D29">
        <f>VLOOKUP($B29,SkillLogicConfig!$B:$F,3,FALSE)</f>
        <v>64</v>
      </c>
      <c r="E29" t="str">
        <f>VLOOKUP($B29,SkillLogicConfig!$B:$F,4,FALSE)</f>
        <v>3.8#2#0.1</v>
      </c>
      <c r="F29">
        <f>VLOOKUP($B29,SkillLogicConfig!$B:$F,5,FALSE)</f>
        <v>45000</v>
      </c>
    </row>
    <row r="30" spans="2:6">
      <c r="B30" s="31">
        <f t="shared" si="0"/>
        <v>1001514</v>
      </c>
      <c r="C30" t="str">
        <f>VLOOKUP($B30,SkillLogicConfig!$B:$F,2,FALSE)</f>
        <v>400001#1.1</v>
      </c>
      <c r="D30">
        <f>VLOOKUP($B30,SkillLogicConfig!$B:$F,3,FALSE)</f>
        <v>62</v>
      </c>
      <c r="E30" t="str">
        <f>VLOOKUP($B30,SkillLogicConfig!$B:$F,4,FALSE)</f>
        <v>5#5#0.72#1</v>
      </c>
      <c r="F30">
        <f>VLOOKUP($B30,SkillLogicConfig!$B:$F,5,FALSE)</f>
        <v>0</v>
      </c>
    </row>
    <row r="31" spans="2:6">
      <c r="B31" s="31">
        <f t="shared" si="0"/>
        <v>1001524</v>
      </c>
      <c r="C31">
        <f>VLOOKUP($B31,SkillLogicConfig!$B:$F,2,FALSE)</f>
        <v>0</v>
      </c>
      <c r="D31">
        <f>VLOOKUP($B31,SkillLogicConfig!$B:$F,3,FALSE)</f>
        <v>0</v>
      </c>
      <c r="E31">
        <f>VLOOKUP($B31,SkillLogicConfig!$B:$F,4,FALSE)</f>
        <v>0</v>
      </c>
      <c r="F31">
        <f>VLOOKUP($B31,SkillLogicConfig!$B:$F,5,FALSE)</f>
        <v>0</v>
      </c>
    </row>
    <row r="32" spans="2:6">
      <c r="B32" s="31">
        <f t="shared" si="0"/>
        <v>1001614</v>
      </c>
      <c r="C32" t="str">
        <f>VLOOKUP($B32,SkillLogicConfig!$B:$F,2,FALSE)</f>
        <v>400001#0.4|100321#0.4</v>
      </c>
      <c r="D32" t="str">
        <f>VLOOKUP($B32,SkillLogicConfig!$B:$F,3,FALSE)</f>
        <v>1#91|4</v>
      </c>
      <c r="E32" t="str">
        <f>VLOOKUP($B32,SkillLogicConfig!$B:$F,4,FALSE)</f>
        <v>2.4#1|1#1#0.24#2#10#5|1#0.1#10#2</v>
      </c>
      <c r="F32">
        <f>VLOOKUP($B32,SkillLogicConfig!$B:$F,5,FALSE)</f>
        <v>0</v>
      </c>
    </row>
    <row r="33" spans="2:6">
      <c r="B33" s="31">
        <f t="shared" si="0"/>
        <v>1001624</v>
      </c>
      <c r="C33" t="str">
        <f>VLOOKUP($B33,SkillLogicConfig!$B:$F,2,FALSE)</f>
        <v>400001#0.4|100321#0.4</v>
      </c>
      <c r="D33" t="str">
        <f>VLOOKUP($B33,SkillLogicConfig!$B:$F,3,FALSE)</f>
        <v>1#91|4#4</v>
      </c>
      <c r="E33" t="str">
        <f>VLOOKUP($B33,SkillLogicConfig!$B:$F,4,FALSE)</f>
        <v>4.2#1|1#1#0.6#2#10#5|1#0.1#10#2|9#0.15#10#1</v>
      </c>
      <c r="F33">
        <f>VLOOKUP($B33,SkillLogicConfig!$B:$F,5,FALSE)</f>
        <v>45000</v>
      </c>
    </row>
    <row r="34" spans="2:6">
      <c r="B34" s="31">
        <f t="shared" si="0"/>
        <v>1001714</v>
      </c>
      <c r="C34" t="str">
        <f>VLOOKUP($B34,SkillLogicConfig!$B:$F,2,FALSE)</f>
        <v>400001#0.4|300001#0.4</v>
      </c>
      <c r="D34" t="str">
        <f>VLOOKUP($B34,SkillLogicConfig!$B:$F,3,FALSE)</f>
        <v>1|84</v>
      </c>
      <c r="E34" t="str">
        <f>VLOOKUP($B34,SkillLogicConfig!$B:$F,4,FALSE)</f>
        <v>2#2|1#1.8#5#0.1</v>
      </c>
      <c r="F34">
        <f>VLOOKUP($B34,SkillLogicConfig!$B:$F,5,FALSE)</f>
        <v>0</v>
      </c>
    </row>
    <row r="35" spans="2:6">
      <c r="B35" s="31">
        <f t="shared" si="0"/>
        <v>1001724</v>
      </c>
      <c r="C35" t="str">
        <f>VLOOKUP($B35,SkillLogicConfig!$B:$F,2,FALSE)</f>
        <v>400001#0.4|100803#0.4</v>
      </c>
      <c r="D35" t="str">
        <f>VLOOKUP($B35,SkillLogicConfig!$B:$F,3,FALSE)</f>
        <v>1|84</v>
      </c>
      <c r="E35" t="str">
        <f>VLOOKUP($B35,SkillLogicConfig!$B:$F,4,FALSE)</f>
        <v>2.9#2|1#1.8#5#0.1</v>
      </c>
      <c r="F35">
        <f>VLOOKUP($B35,SkillLogicConfig!$B:$F,5,FALSE)</f>
        <v>45000</v>
      </c>
    </row>
    <row r="36" spans="2:6">
      <c r="B36" s="31">
        <f t="shared" si="0"/>
        <v>1001814</v>
      </c>
      <c r="C36" t="str">
        <f>VLOOKUP($B36,SkillLogicConfig!$B:$F,2,FALSE)</f>
        <v>400001#0.4|300001#0.4|100211#0.4</v>
      </c>
      <c r="D36" t="str">
        <f>VLOOKUP($B36,SkillLogicConfig!$B:$F,3,FALSE)</f>
        <v>1|24|24</v>
      </c>
      <c r="E36" t="str">
        <f>VLOOKUP($B36,SkillLogicConfig!$B:$F,4,FALSE)</f>
        <v>2.9#2|1#1.8|1#1.8</v>
      </c>
      <c r="F36">
        <f>VLOOKUP($B36,SkillLogicConfig!$B:$F,5,FALSE)</f>
        <v>0</v>
      </c>
    </row>
    <row r="37" spans="2:6">
      <c r="B37" s="31">
        <f t="shared" si="0"/>
        <v>1001824</v>
      </c>
      <c r="C37" t="str">
        <f>VLOOKUP($B37,SkillLogicConfig!$B:$F,2,FALSE)</f>
        <v>400001#0.4|100211#0.4</v>
      </c>
      <c r="D37" t="str">
        <f>VLOOKUP($B37,SkillLogicConfig!$B:$F,3,FALSE)</f>
        <v>1|24</v>
      </c>
      <c r="E37" t="str">
        <f>VLOOKUP($B37,SkillLogicConfig!$B:$F,4,FALSE)</f>
        <v>4.6#2|1#6</v>
      </c>
      <c r="F37">
        <f>VLOOKUP($B37,SkillLogicConfig!$B:$F,5,FALSE)</f>
        <v>45000</v>
      </c>
    </row>
    <row r="38" spans="2:6">
      <c r="B38" s="31">
        <f t="shared" si="0"/>
        <v>1001914</v>
      </c>
      <c r="C38" t="str">
        <f>VLOOKUP($B38,SkillLogicConfig!$B:$F,2,FALSE)</f>
        <v>200000#0.4</v>
      </c>
      <c r="D38" t="str">
        <f>VLOOKUP($B38,SkillLogicConfig!$B:$F,3,FALSE)</f>
        <v>2#4</v>
      </c>
      <c r="E38" t="str">
        <f>VLOOKUP($B38,SkillLogicConfig!$B:$F,4,FALSE)</f>
        <v>2.2#1|1#0.2#5#4</v>
      </c>
      <c r="F38">
        <f>VLOOKUP($B38,SkillLogicConfig!$B:$F,5,FALSE)</f>
        <v>0</v>
      </c>
    </row>
    <row r="39" spans="2:6">
      <c r="B39" s="31">
        <f t="shared" si="0"/>
        <v>1001924</v>
      </c>
      <c r="C39">
        <f>VLOOKUP($B39,SkillLogicConfig!$B:$F,2,FALSE)</f>
        <v>0</v>
      </c>
      <c r="D39">
        <f>VLOOKUP($B39,SkillLogicConfig!$B:$F,3,FALSE)</f>
        <v>0</v>
      </c>
      <c r="E39">
        <f>VLOOKUP($B39,SkillLogicConfig!$B:$F,4,FALSE)</f>
        <v>0</v>
      </c>
      <c r="F39">
        <f>VLOOKUP($B39,SkillLogicConfig!$B:$F,5,FALSE)</f>
        <v>0</v>
      </c>
    </row>
    <row r="40" spans="2:6">
      <c r="B40" s="31">
        <f t="shared" si="0"/>
        <v>1002014</v>
      </c>
      <c r="C40" t="str">
        <f>VLOOKUP($B40,SkillLogicConfig!$B:$F,2,FALSE)</f>
        <v>400001#0.4|300001#0.4</v>
      </c>
      <c r="D40" t="str">
        <f>VLOOKUP($B40,SkillLogicConfig!$B:$F,3,FALSE)</f>
        <v>1|4#4</v>
      </c>
      <c r="E40" t="str">
        <f>VLOOKUP($B40,SkillLogicConfig!$B:$F,4,FALSE)</f>
        <v>4.3#1|2#0.6#6#2|3#0.6#6#2</v>
      </c>
      <c r="F40">
        <f>VLOOKUP($B40,SkillLogicConfig!$B:$F,5,FALSE)</f>
        <v>0</v>
      </c>
    </row>
    <row r="41" spans="2:6">
      <c r="B41" s="31">
        <f t="shared" si="0"/>
        <v>1002024</v>
      </c>
      <c r="C41">
        <f>VLOOKUP($B41,SkillLogicConfig!$B:$F,2,FALSE)</f>
        <v>0</v>
      </c>
      <c r="D41">
        <f>VLOOKUP($B41,SkillLogicConfig!$B:$F,3,FALSE)</f>
        <v>0</v>
      </c>
      <c r="E41">
        <f>VLOOKUP($B41,SkillLogicConfig!$B:$F,4,FALSE)</f>
        <v>0</v>
      </c>
      <c r="F41">
        <f>VLOOKUP($B41,SkillLogicConfig!$B:$F,5,FALSE)</f>
        <v>0</v>
      </c>
    </row>
    <row r="42" spans="2:6">
      <c r="B42" s="31">
        <f t="shared" si="0"/>
        <v>1002114</v>
      </c>
      <c r="C42" t="str">
        <f>VLOOKUP($B42,SkillLogicConfig!$B:$F,2,FALSE)</f>
        <v>400001#0.4</v>
      </c>
      <c r="D42" t="str">
        <f>VLOOKUP($B42,SkillLogicConfig!$B:$F,3,FALSE)</f>
        <v>1#3</v>
      </c>
      <c r="E42" t="str">
        <f>VLOOKUP($B42,SkillLogicConfig!$B:$F,4,FALSE)</f>
        <v>4.8#2|0.8#1#3</v>
      </c>
      <c r="F42">
        <f>VLOOKUP($B42,SkillLogicConfig!$B:$F,5,FALSE)</f>
        <v>0</v>
      </c>
    </row>
    <row r="43" spans="2:6">
      <c r="B43" s="31">
        <f t="shared" si="0"/>
        <v>1002124</v>
      </c>
      <c r="C43">
        <f>VLOOKUP($B43,SkillLogicConfig!$B:$F,2,FALSE)</f>
        <v>0</v>
      </c>
      <c r="D43">
        <f>VLOOKUP($B43,SkillLogicConfig!$B:$F,3,FALSE)</f>
        <v>0</v>
      </c>
      <c r="E43">
        <f>VLOOKUP($B43,SkillLogicConfig!$B:$F,4,FALSE)</f>
        <v>0</v>
      </c>
      <c r="F43">
        <f>VLOOKUP($B43,SkillLogicConfig!$B:$F,5,FALSE)</f>
        <v>0</v>
      </c>
    </row>
    <row r="44" spans="2:6">
      <c r="B44" s="31">
        <f t="shared" si="0"/>
        <v>1002214</v>
      </c>
      <c r="C44" t="str">
        <f>VLOOKUP($B44,SkillLogicConfig!$B:$F,2,FALSE)</f>
        <v>200000#0.4</v>
      </c>
      <c r="D44">
        <f>VLOOKUP($B44,SkillLogicConfig!$B:$F,3,FALSE)</f>
        <v>2</v>
      </c>
      <c r="E44" t="str">
        <f>VLOOKUP($B44,SkillLogicConfig!$B:$F,4,FALSE)</f>
        <v>2.2#2</v>
      </c>
      <c r="F44">
        <f>VLOOKUP($B44,SkillLogicConfig!$B:$F,5,FALSE)</f>
        <v>0</v>
      </c>
    </row>
    <row r="45" spans="2:6">
      <c r="B45" s="31">
        <f t="shared" si="0"/>
        <v>1002224</v>
      </c>
      <c r="C45">
        <f>VLOOKUP($B45,SkillLogicConfig!$B:$F,2,FALSE)</f>
        <v>0</v>
      </c>
      <c r="D45">
        <f>VLOOKUP($B45,SkillLogicConfig!$B:$F,3,FALSE)</f>
        <v>0</v>
      </c>
      <c r="E45">
        <f>VLOOKUP($B45,SkillLogicConfig!$B:$F,4,FALSE)</f>
        <v>0</v>
      </c>
      <c r="F45">
        <f>VLOOKUP($B45,SkillLogicConfig!$B:$F,5,FALSE)</f>
        <v>0</v>
      </c>
    </row>
    <row r="46" spans="2:6">
      <c r="B46" s="31">
        <f t="shared" si="0"/>
        <v>1002314</v>
      </c>
      <c r="C46" t="str">
        <f>VLOOKUP($B46,SkillLogicConfig!$B:$F,2,FALSE)</f>
        <v>400001#0.4</v>
      </c>
      <c r="D46" t="str">
        <f>VLOOKUP($B46,SkillLogicConfig!$B:$F,3,FALSE)</f>
        <v>1</v>
      </c>
      <c r="E46" t="str">
        <f>VLOOKUP($B46,SkillLogicConfig!$B:$F,4,FALSE)</f>
        <v>4.3#1</v>
      </c>
      <c r="F46">
        <f>VLOOKUP($B46,SkillLogicConfig!$B:$F,5,FALSE)</f>
        <v>0</v>
      </c>
    </row>
    <row r="47" spans="2:6">
      <c r="B47" s="31">
        <f t="shared" si="0"/>
        <v>1002324</v>
      </c>
      <c r="C47">
        <f>VLOOKUP($B47,SkillLogicConfig!$B:$F,2,FALSE)</f>
        <v>0</v>
      </c>
      <c r="D47">
        <f>VLOOKUP($B47,SkillLogicConfig!$B:$F,3,FALSE)</f>
        <v>0</v>
      </c>
      <c r="E47">
        <f>VLOOKUP($B47,SkillLogicConfig!$B:$F,4,FALSE)</f>
        <v>0</v>
      </c>
      <c r="F47">
        <f>VLOOKUP($B47,SkillLogicConfig!$B:$F,5,FALSE)</f>
        <v>0</v>
      </c>
    </row>
  </sheetData>
  <phoneticPr fontId="40"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F101"/>
  <sheetViews>
    <sheetView workbookViewId="0">
      <selection activeCell="F2" sqref="F2:F101"/>
    </sheetView>
  </sheetViews>
  <sheetFormatPr defaultColWidth="9" defaultRowHeight="14.25"/>
  <cols>
    <col min="4" max="4" width="9.140625" style="31"/>
  </cols>
  <sheetData>
    <row r="2" spans="3:6">
      <c r="C2">
        <v>50</v>
      </c>
      <c r="D2" s="32" t="s">
        <v>893</v>
      </c>
      <c r="E2" s="32" t="s">
        <v>893</v>
      </c>
      <c r="F2" t="s">
        <v>251</v>
      </c>
    </row>
    <row r="3" spans="3:6">
      <c r="C3">
        <v>50</v>
      </c>
      <c r="D3" s="32" t="s">
        <v>893</v>
      </c>
      <c r="E3" s="32" t="s">
        <v>894</v>
      </c>
      <c r="F3" t="s">
        <v>252</v>
      </c>
    </row>
    <row r="4" spans="3:6">
      <c r="C4">
        <v>50</v>
      </c>
      <c r="D4" s="32" t="s">
        <v>893</v>
      </c>
      <c r="E4" s="32" t="s">
        <v>895</v>
      </c>
      <c r="F4" t="s">
        <v>253</v>
      </c>
    </row>
    <row r="5" spans="3:6">
      <c r="C5">
        <v>50</v>
      </c>
      <c r="D5" s="32" t="s">
        <v>893</v>
      </c>
      <c r="E5" s="32" t="s">
        <v>896</v>
      </c>
      <c r="F5" t="s">
        <v>254</v>
      </c>
    </row>
    <row r="6" spans="3:6">
      <c r="C6">
        <v>50</v>
      </c>
      <c r="D6" s="32" t="s">
        <v>893</v>
      </c>
      <c r="E6" s="32" t="s">
        <v>897</v>
      </c>
      <c r="F6" t="s">
        <v>255</v>
      </c>
    </row>
    <row r="7" spans="3:6">
      <c r="C7">
        <v>50</v>
      </c>
      <c r="D7" s="32" t="s">
        <v>893</v>
      </c>
      <c r="E7" s="32" t="s">
        <v>898</v>
      </c>
      <c r="F7" t="s">
        <v>256</v>
      </c>
    </row>
    <row r="8" spans="3:6">
      <c r="C8">
        <v>50</v>
      </c>
      <c r="D8" s="32" t="s">
        <v>893</v>
      </c>
      <c r="E8" s="32" t="s">
        <v>899</v>
      </c>
      <c r="F8" t="s">
        <v>257</v>
      </c>
    </row>
    <row r="9" spans="3:6">
      <c r="C9">
        <v>50</v>
      </c>
      <c r="D9" s="32" t="s">
        <v>893</v>
      </c>
      <c r="E9" s="32" t="s">
        <v>900</v>
      </c>
      <c r="F9" t="s">
        <v>258</v>
      </c>
    </row>
    <row r="10" spans="3:6">
      <c r="C10">
        <v>50</v>
      </c>
      <c r="D10" s="32" t="s">
        <v>893</v>
      </c>
      <c r="E10" s="32" t="s">
        <v>901</v>
      </c>
      <c r="F10" t="s">
        <v>259</v>
      </c>
    </row>
    <row r="11" spans="3:6">
      <c r="C11">
        <v>50</v>
      </c>
      <c r="D11" s="32" t="s">
        <v>893</v>
      </c>
      <c r="E11" s="32" t="s">
        <v>39</v>
      </c>
      <c r="F11" t="s">
        <v>260</v>
      </c>
    </row>
    <row r="12" spans="3:6">
      <c r="C12">
        <v>50</v>
      </c>
      <c r="D12" s="32" t="s">
        <v>894</v>
      </c>
      <c r="E12" s="32" t="s">
        <v>893</v>
      </c>
      <c r="F12" t="s">
        <v>902</v>
      </c>
    </row>
    <row r="13" spans="3:6">
      <c r="C13">
        <v>50</v>
      </c>
      <c r="D13" s="32" t="s">
        <v>894</v>
      </c>
      <c r="E13" s="32" t="s">
        <v>894</v>
      </c>
      <c r="F13" t="s">
        <v>903</v>
      </c>
    </row>
    <row r="14" spans="3:6">
      <c r="C14">
        <v>50</v>
      </c>
      <c r="D14" s="32" t="s">
        <v>894</v>
      </c>
      <c r="E14" s="32" t="s">
        <v>895</v>
      </c>
      <c r="F14" t="s">
        <v>904</v>
      </c>
    </row>
    <row r="15" spans="3:6">
      <c r="C15">
        <v>50</v>
      </c>
      <c r="D15" s="32" t="s">
        <v>894</v>
      </c>
      <c r="E15" s="32" t="s">
        <v>896</v>
      </c>
      <c r="F15" t="s">
        <v>905</v>
      </c>
    </row>
    <row r="16" spans="3:6">
      <c r="C16">
        <v>50</v>
      </c>
      <c r="D16" s="32" t="s">
        <v>894</v>
      </c>
      <c r="E16" s="32" t="s">
        <v>897</v>
      </c>
      <c r="F16" t="s">
        <v>906</v>
      </c>
    </row>
    <row r="17" spans="3:6">
      <c r="C17">
        <v>50</v>
      </c>
      <c r="D17" s="32" t="s">
        <v>894</v>
      </c>
      <c r="E17" s="32" t="s">
        <v>898</v>
      </c>
      <c r="F17" t="s">
        <v>907</v>
      </c>
    </row>
    <row r="18" spans="3:6">
      <c r="C18">
        <v>50</v>
      </c>
      <c r="D18" s="32" t="s">
        <v>894</v>
      </c>
      <c r="E18" s="32" t="s">
        <v>899</v>
      </c>
      <c r="F18" t="s">
        <v>908</v>
      </c>
    </row>
    <row r="19" spans="3:6">
      <c r="C19">
        <v>50</v>
      </c>
      <c r="D19" s="32" t="s">
        <v>894</v>
      </c>
      <c r="E19" s="32" t="s">
        <v>900</v>
      </c>
      <c r="F19" t="s">
        <v>909</v>
      </c>
    </row>
    <row r="20" spans="3:6">
      <c r="C20">
        <v>50</v>
      </c>
      <c r="D20" s="32" t="s">
        <v>894</v>
      </c>
      <c r="E20" s="32" t="s">
        <v>901</v>
      </c>
      <c r="F20" t="s">
        <v>910</v>
      </c>
    </row>
    <row r="21" spans="3:6">
      <c r="C21">
        <v>50</v>
      </c>
      <c r="D21" s="32" t="s">
        <v>911</v>
      </c>
      <c r="E21" s="32" t="s">
        <v>39</v>
      </c>
      <c r="F21" t="s">
        <v>912</v>
      </c>
    </row>
    <row r="22" spans="3:6">
      <c r="C22">
        <v>50</v>
      </c>
      <c r="D22" s="32" t="s">
        <v>913</v>
      </c>
      <c r="E22" s="32" t="s">
        <v>893</v>
      </c>
      <c r="F22" t="s">
        <v>914</v>
      </c>
    </row>
    <row r="23" spans="3:6">
      <c r="C23">
        <v>50</v>
      </c>
      <c r="D23" s="32" t="s">
        <v>913</v>
      </c>
      <c r="E23" s="32" t="s">
        <v>894</v>
      </c>
      <c r="F23" t="s">
        <v>915</v>
      </c>
    </row>
    <row r="24" spans="3:6">
      <c r="C24">
        <v>50</v>
      </c>
      <c r="D24" s="32" t="s">
        <v>913</v>
      </c>
      <c r="E24" s="32" t="s">
        <v>895</v>
      </c>
      <c r="F24" t="s">
        <v>916</v>
      </c>
    </row>
    <row r="25" spans="3:6">
      <c r="C25">
        <v>50</v>
      </c>
      <c r="D25" s="32" t="s">
        <v>913</v>
      </c>
      <c r="E25" s="32" t="s">
        <v>896</v>
      </c>
      <c r="F25" t="s">
        <v>917</v>
      </c>
    </row>
    <row r="26" spans="3:6">
      <c r="C26">
        <v>50</v>
      </c>
      <c r="D26" s="32" t="s">
        <v>913</v>
      </c>
      <c r="E26" s="32" t="s">
        <v>897</v>
      </c>
      <c r="F26" t="s">
        <v>918</v>
      </c>
    </row>
    <row r="27" spans="3:6">
      <c r="C27">
        <v>50</v>
      </c>
      <c r="D27" s="32" t="s">
        <v>913</v>
      </c>
      <c r="E27" s="32" t="s">
        <v>898</v>
      </c>
      <c r="F27" t="s">
        <v>919</v>
      </c>
    </row>
    <row r="28" spans="3:6">
      <c r="C28">
        <v>50</v>
      </c>
      <c r="D28" s="32" t="s">
        <v>913</v>
      </c>
      <c r="E28" s="32" t="s">
        <v>899</v>
      </c>
      <c r="F28" t="s">
        <v>920</v>
      </c>
    </row>
    <row r="29" spans="3:6">
      <c r="C29">
        <v>50</v>
      </c>
      <c r="D29" s="32" t="s">
        <v>913</v>
      </c>
      <c r="E29" s="32" t="s">
        <v>900</v>
      </c>
      <c r="F29" t="s">
        <v>921</v>
      </c>
    </row>
    <row r="30" spans="3:6">
      <c r="C30">
        <v>50</v>
      </c>
      <c r="D30" s="32" t="s">
        <v>913</v>
      </c>
      <c r="E30" s="32" t="s">
        <v>901</v>
      </c>
      <c r="F30" t="s">
        <v>922</v>
      </c>
    </row>
    <row r="31" spans="3:6">
      <c r="C31">
        <v>50</v>
      </c>
      <c r="D31" s="32" t="s">
        <v>913</v>
      </c>
      <c r="E31" s="32" t="s">
        <v>39</v>
      </c>
      <c r="F31" t="s">
        <v>923</v>
      </c>
    </row>
    <row r="32" spans="3:6">
      <c r="C32">
        <v>50</v>
      </c>
      <c r="D32" s="32" t="s">
        <v>924</v>
      </c>
      <c r="E32" s="32" t="s">
        <v>893</v>
      </c>
      <c r="F32" t="s">
        <v>925</v>
      </c>
    </row>
    <row r="33" spans="3:6">
      <c r="C33">
        <v>50</v>
      </c>
      <c r="D33" s="32" t="s">
        <v>924</v>
      </c>
      <c r="E33" s="32" t="s">
        <v>894</v>
      </c>
      <c r="F33" t="s">
        <v>926</v>
      </c>
    </row>
    <row r="34" spans="3:6">
      <c r="C34">
        <v>50</v>
      </c>
      <c r="D34" s="32" t="s">
        <v>924</v>
      </c>
      <c r="E34" s="32" t="s">
        <v>895</v>
      </c>
      <c r="F34" t="s">
        <v>927</v>
      </c>
    </row>
    <row r="35" spans="3:6">
      <c r="C35">
        <v>50</v>
      </c>
      <c r="D35" s="32" t="s">
        <v>924</v>
      </c>
      <c r="E35" s="32" t="s">
        <v>896</v>
      </c>
      <c r="F35" t="s">
        <v>928</v>
      </c>
    </row>
    <row r="36" spans="3:6">
      <c r="C36">
        <v>50</v>
      </c>
      <c r="D36" s="32" t="s">
        <v>924</v>
      </c>
      <c r="E36" s="32" t="s">
        <v>897</v>
      </c>
      <c r="F36" t="s">
        <v>929</v>
      </c>
    </row>
    <row r="37" spans="3:6">
      <c r="C37">
        <v>50</v>
      </c>
      <c r="D37" s="32" t="s">
        <v>924</v>
      </c>
      <c r="E37" s="32" t="s">
        <v>898</v>
      </c>
      <c r="F37" t="s">
        <v>930</v>
      </c>
    </row>
    <row r="38" spans="3:6">
      <c r="C38">
        <v>50</v>
      </c>
      <c r="D38" s="32" t="s">
        <v>924</v>
      </c>
      <c r="E38" s="32" t="s">
        <v>899</v>
      </c>
      <c r="F38" t="s">
        <v>931</v>
      </c>
    </row>
    <row r="39" spans="3:6">
      <c r="C39">
        <v>50</v>
      </c>
      <c r="D39" s="32" t="s">
        <v>924</v>
      </c>
      <c r="E39" s="32" t="s">
        <v>900</v>
      </c>
      <c r="F39" t="s">
        <v>932</v>
      </c>
    </row>
    <row r="40" spans="3:6">
      <c r="C40">
        <v>50</v>
      </c>
      <c r="D40" s="32" t="s">
        <v>924</v>
      </c>
      <c r="E40" s="32" t="s">
        <v>901</v>
      </c>
      <c r="F40" t="s">
        <v>933</v>
      </c>
    </row>
    <row r="41" spans="3:6">
      <c r="C41">
        <v>50</v>
      </c>
      <c r="D41" s="32" t="s">
        <v>924</v>
      </c>
      <c r="E41" s="32" t="s">
        <v>39</v>
      </c>
      <c r="F41" t="s">
        <v>934</v>
      </c>
    </row>
    <row r="42" spans="3:6">
      <c r="C42">
        <v>50</v>
      </c>
      <c r="D42" s="32" t="s">
        <v>935</v>
      </c>
      <c r="E42" s="32" t="s">
        <v>893</v>
      </c>
      <c r="F42" t="s">
        <v>936</v>
      </c>
    </row>
    <row r="43" spans="3:6">
      <c r="C43">
        <v>50</v>
      </c>
      <c r="D43" s="32" t="s">
        <v>935</v>
      </c>
      <c r="E43" s="32" t="s">
        <v>894</v>
      </c>
      <c r="F43" t="s">
        <v>937</v>
      </c>
    </row>
    <row r="44" spans="3:6">
      <c r="C44">
        <v>50</v>
      </c>
      <c r="D44" s="32" t="s">
        <v>935</v>
      </c>
      <c r="E44" s="32" t="s">
        <v>895</v>
      </c>
      <c r="F44" t="s">
        <v>938</v>
      </c>
    </row>
    <row r="45" spans="3:6">
      <c r="C45">
        <v>50</v>
      </c>
      <c r="D45" s="32" t="s">
        <v>935</v>
      </c>
      <c r="E45" s="32" t="s">
        <v>896</v>
      </c>
      <c r="F45" t="s">
        <v>939</v>
      </c>
    </row>
    <row r="46" spans="3:6">
      <c r="C46">
        <v>50</v>
      </c>
      <c r="D46" s="32" t="s">
        <v>935</v>
      </c>
      <c r="E46" s="32" t="s">
        <v>897</v>
      </c>
      <c r="F46" t="s">
        <v>940</v>
      </c>
    </row>
    <row r="47" spans="3:6">
      <c r="C47">
        <v>50</v>
      </c>
      <c r="D47" s="32" t="s">
        <v>935</v>
      </c>
      <c r="E47" s="32" t="s">
        <v>898</v>
      </c>
      <c r="F47" t="s">
        <v>941</v>
      </c>
    </row>
    <row r="48" spans="3:6">
      <c r="C48">
        <v>50</v>
      </c>
      <c r="D48" s="32" t="s">
        <v>935</v>
      </c>
      <c r="E48" s="32" t="s">
        <v>899</v>
      </c>
      <c r="F48" t="s">
        <v>942</v>
      </c>
    </row>
    <row r="49" spans="3:6">
      <c r="C49">
        <v>50</v>
      </c>
      <c r="D49" s="32" t="s">
        <v>935</v>
      </c>
      <c r="E49" s="32" t="s">
        <v>900</v>
      </c>
      <c r="F49" t="s">
        <v>943</v>
      </c>
    </row>
    <row r="50" spans="3:6">
      <c r="C50">
        <v>50</v>
      </c>
      <c r="D50" s="32" t="s">
        <v>935</v>
      </c>
      <c r="E50" s="32" t="s">
        <v>901</v>
      </c>
      <c r="F50" t="s">
        <v>944</v>
      </c>
    </row>
    <row r="51" spans="3:6">
      <c r="C51">
        <v>50</v>
      </c>
      <c r="D51" s="32" t="s">
        <v>935</v>
      </c>
      <c r="E51" s="32" t="s">
        <v>39</v>
      </c>
      <c r="F51" t="s">
        <v>945</v>
      </c>
    </row>
    <row r="52" spans="3:6">
      <c r="C52">
        <v>50</v>
      </c>
      <c r="D52" s="32" t="s">
        <v>946</v>
      </c>
      <c r="E52" s="32" t="s">
        <v>893</v>
      </c>
      <c r="F52" t="s">
        <v>947</v>
      </c>
    </row>
    <row r="53" spans="3:6">
      <c r="C53">
        <v>50</v>
      </c>
      <c r="D53" s="32" t="s">
        <v>946</v>
      </c>
      <c r="E53" s="32" t="s">
        <v>894</v>
      </c>
      <c r="F53" t="s">
        <v>948</v>
      </c>
    </row>
    <row r="54" spans="3:6">
      <c r="C54">
        <v>50</v>
      </c>
      <c r="D54" s="32" t="s">
        <v>946</v>
      </c>
      <c r="E54" s="32" t="s">
        <v>895</v>
      </c>
      <c r="F54" t="s">
        <v>949</v>
      </c>
    </row>
    <row r="55" spans="3:6">
      <c r="C55">
        <v>50</v>
      </c>
      <c r="D55" s="32" t="s">
        <v>946</v>
      </c>
      <c r="E55" s="32" t="s">
        <v>896</v>
      </c>
      <c r="F55" t="s">
        <v>950</v>
      </c>
    </row>
    <row r="56" spans="3:6">
      <c r="C56">
        <v>50</v>
      </c>
      <c r="D56" s="32" t="s">
        <v>946</v>
      </c>
      <c r="E56" s="32" t="s">
        <v>897</v>
      </c>
      <c r="F56" t="s">
        <v>951</v>
      </c>
    </row>
    <row r="57" spans="3:6">
      <c r="C57">
        <v>50</v>
      </c>
      <c r="D57" s="32" t="s">
        <v>946</v>
      </c>
      <c r="E57" s="32" t="s">
        <v>898</v>
      </c>
      <c r="F57" t="s">
        <v>952</v>
      </c>
    </row>
    <row r="58" spans="3:6">
      <c r="C58">
        <v>50</v>
      </c>
      <c r="D58" s="32" t="s">
        <v>946</v>
      </c>
      <c r="E58" s="32" t="s">
        <v>899</v>
      </c>
      <c r="F58" t="s">
        <v>953</v>
      </c>
    </row>
    <row r="59" spans="3:6">
      <c r="C59">
        <v>50</v>
      </c>
      <c r="D59" s="32" t="s">
        <v>946</v>
      </c>
      <c r="E59" s="32" t="s">
        <v>900</v>
      </c>
      <c r="F59" t="s">
        <v>954</v>
      </c>
    </row>
    <row r="60" spans="3:6">
      <c r="C60">
        <v>50</v>
      </c>
      <c r="D60" s="32" t="s">
        <v>946</v>
      </c>
      <c r="E60" s="32" t="s">
        <v>901</v>
      </c>
      <c r="F60" t="s">
        <v>955</v>
      </c>
    </row>
    <row r="61" spans="3:6">
      <c r="C61">
        <v>50</v>
      </c>
      <c r="D61" s="32" t="s">
        <v>946</v>
      </c>
      <c r="E61" s="32" t="s">
        <v>39</v>
      </c>
      <c r="F61" t="s">
        <v>956</v>
      </c>
    </row>
    <row r="62" spans="3:6">
      <c r="C62">
        <v>50</v>
      </c>
      <c r="D62" s="32" t="s">
        <v>957</v>
      </c>
      <c r="E62" s="32" t="s">
        <v>893</v>
      </c>
      <c r="F62" t="s">
        <v>958</v>
      </c>
    </row>
    <row r="63" spans="3:6">
      <c r="C63">
        <v>50</v>
      </c>
      <c r="D63" s="32" t="s">
        <v>957</v>
      </c>
      <c r="E63" s="32" t="s">
        <v>894</v>
      </c>
      <c r="F63" t="s">
        <v>959</v>
      </c>
    </row>
    <row r="64" spans="3:6">
      <c r="C64">
        <v>50</v>
      </c>
      <c r="D64" s="32" t="s">
        <v>957</v>
      </c>
      <c r="E64" s="32" t="s">
        <v>895</v>
      </c>
      <c r="F64" t="s">
        <v>960</v>
      </c>
    </row>
    <row r="65" spans="3:6">
      <c r="C65">
        <v>50</v>
      </c>
      <c r="D65" s="32" t="s">
        <v>957</v>
      </c>
      <c r="E65" s="32" t="s">
        <v>896</v>
      </c>
      <c r="F65" t="s">
        <v>961</v>
      </c>
    </row>
    <row r="66" spans="3:6">
      <c r="C66">
        <v>50</v>
      </c>
      <c r="D66" s="32" t="s">
        <v>957</v>
      </c>
      <c r="E66" s="32" t="s">
        <v>897</v>
      </c>
      <c r="F66" t="s">
        <v>962</v>
      </c>
    </row>
    <row r="67" spans="3:6">
      <c r="C67">
        <v>50</v>
      </c>
      <c r="D67" s="32" t="s">
        <v>957</v>
      </c>
      <c r="E67" s="32" t="s">
        <v>898</v>
      </c>
      <c r="F67" t="s">
        <v>963</v>
      </c>
    </row>
    <row r="68" spans="3:6">
      <c r="C68">
        <v>50</v>
      </c>
      <c r="D68" s="32" t="s">
        <v>957</v>
      </c>
      <c r="E68" s="32" t="s">
        <v>899</v>
      </c>
      <c r="F68" t="s">
        <v>964</v>
      </c>
    </row>
    <row r="69" spans="3:6">
      <c r="C69">
        <v>50</v>
      </c>
      <c r="D69" s="32" t="s">
        <v>957</v>
      </c>
      <c r="E69" s="32" t="s">
        <v>900</v>
      </c>
      <c r="F69" t="s">
        <v>965</v>
      </c>
    </row>
    <row r="70" spans="3:6">
      <c r="C70">
        <v>50</v>
      </c>
      <c r="D70" s="32" t="s">
        <v>957</v>
      </c>
      <c r="E70" s="32" t="s">
        <v>901</v>
      </c>
      <c r="F70" t="s">
        <v>966</v>
      </c>
    </row>
    <row r="71" spans="3:6">
      <c r="C71">
        <v>50</v>
      </c>
      <c r="D71" s="32" t="s">
        <v>957</v>
      </c>
      <c r="E71" s="32" t="s">
        <v>39</v>
      </c>
      <c r="F71" t="s">
        <v>967</v>
      </c>
    </row>
    <row r="72" spans="3:6">
      <c r="C72">
        <v>50</v>
      </c>
      <c r="D72" s="32" t="s">
        <v>968</v>
      </c>
      <c r="E72" s="32" t="s">
        <v>893</v>
      </c>
      <c r="F72" t="s">
        <v>969</v>
      </c>
    </row>
    <row r="73" spans="3:6">
      <c r="C73">
        <v>50</v>
      </c>
      <c r="D73" s="32" t="s">
        <v>968</v>
      </c>
      <c r="E73" s="32" t="s">
        <v>894</v>
      </c>
      <c r="F73" t="s">
        <v>970</v>
      </c>
    </row>
    <row r="74" spans="3:6">
      <c r="C74">
        <v>50</v>
      </c>
      <c r="D74" s="32" t="s">
        <v>968</v>
      </c>
      <c r="E74" s="32" t="s">
        <v>895</v>
      </c>
      <c r="F74" t="s">
        <v>971</v>
      </c>
    </row>
    <row r="75" spans="3:6">
      <c r="C75">
        <v>50</v>
      </c>
      <c r="D75" s="32" t="s">
        <v>968</v>
      </c>
      <c r="E75" s="32" t="s">
        <v>896</v>
      </c>
      <c r="F75" t="s">
        <v>972</v>
      </c>
    </row>
    <row r="76" spans="3:6">
      <c r="C76">
        <v>50</v>
      </c>
      <c r="D76" s="32" t="s">
        <v>968</v>
      </c>
      <c r="E76" s="32" t="s">
        <v>897</v>
      </c>
      <c r="F76" t="s">
        <v>973</v>
      </c>
    </row>
    <row r="77" spans="3:6">
      <c r="C77">
        <v>50</v>
      </c>
      <c r="D77" s="32" t="s">
        <v>968</v>
      </c>
      <c r="E77" s="32" t="s">
        <v>898</v>
      </c>
      <c r="F77" t="s">
        <v>974</v>
      </c>
    </row>
    <row r="78" spans="3:6">
      <c r="C78">
        <v>50</v>
      </c>
      <c r="D78" s="32" t="s">
        <v>968</v>
      </c>
      <c r="E78" s="32" t="s">
        <v>899</v>
      </c>
      <c r="F78" t="s">
        <v>975</v>
      </c>
    </row>
    <row r="79" spans="3:6">
      <c r="C79">
        <v>50</v>
      </c>
      <c r="D79" s="32" t="s">
        <v>968</v>
      </c>
      <c r="E79" s="32" t="s">
        <v>900</v>
      </c>
      <c r="F79" t="s">
        <v>976</v>
      </c>
    </row>
    <row r="80" spans="3:6">
      <c r="C80">
        <v>50</v>
      </c>
      <c r="D80" s="32" t="s">
        <v>968</v>
      </c>
      <c r="E80" s="32" t="s">
        <v>901</v>
      </c>
      <c r="F80" t="s">
        <v>977</v>
      </c>
    </row>
    <row r="81" spans="3:6">
      <c r="C81">
        <v>50</v>
      </c>
      <c r="D81" s="32" t="s">
        <v>968</v>
      </c>
      <c r="E81" s="32" t="s">
        <v>39</v>
      </c>
      <c r="F81" t="s">
        <v>978</v>
      </c>
    </row>
    <row r="82" spans="3:6">
      <c r="C82">
        <v>50</v>
      </c>
      <c r="D82" s="32" t="s">
        <v>979</v>
      </c>
      <c r="E82" s="32" t="s">
        <v>893</v>
      </c>
      <c r="F82" t="s">
        <v>980</v>
      </c>
    </row>
    <row r="83" spans="3:6">
      <c r="C83">
        <v>50</v>
      </c>
      <c r="D83" s="32" t="s">
        <v>979</v>
      </c>
      <c r="E83" s="32" t="s">
        <v>894</v>
      </c>
      <c r="F83" t="s">
        <v>981</v>
      </c>
    </row>
    <row r="84" spans="3:6">
      <c r="C84">
        <v>50</v>
      </c>
      <c r="D84" s="32" t="s">
        <v>979</v>
      </c>
      <c r="E84" s="32" t="s">
        <v>895</v>
      </c>
      <c r="F84" t="s">
        <v>982</v>
      </c>
    </row>
    <row r="85" spans="3:6">
      <c r="C85">
        <v>50</v>
      </c>
      <c r="D85" s="32" t="s">
        <v>979</v>
      </c>
      <c r="E85" s="32" t="s">
        <v>896</v>
      </c>
      <c r="F85" t="s">
        <v>983</v>
      </c>
    </row>
    <row r="86" spans="3:6">
      <c r="C86">
        <v>50</v>
      </c>
      <c r="D86" s="32" t="s">
        <v>979</v>
      </c>
      <c r="E86" s="32" t="s">
        <v>897</v>
      </c>
      <c r="F86" t="s">
        <v>984</v>
      </c>
    </row>
    <row r="87" spans="3:6">
      <c r="C87">
        <v>50</v>
      </c>
      <c r="D87" s="32" t="s">
        <v>979</v>
      </c>
      <c r="E87" s="32" t="s">
        <v>898</v>
      </c>
      <c r="F87" t="s">
        <v>985</v>
      </c>
    </row>
    <row r="88" spans="3:6">
      <c r="C88">
        <v>50</v>
      </c>
      <c r="D88" s="32" t="s">
        <v>979</v>
      </c>
      <c r="E88" s="32" t="s">
        <v>899</v>
      </c>
      <c r="F88" t="s">
        <v>986</v>
      </c>
    </row>
    <row r="89" spans="3:6">
      <c r="C89">
        <v>50</v>
      </c>
      <c r="D89" s="32" t="s">
        <v>979</v>
      </c>
      <c r="E89" s="32" t="s">
        <v>900</v>
      </c>
      <c r="F89" t="s">
        <v>987</v>
      </c>
    </row>
    <row r="90" spans="3:6">
      <c r="C90">
        <v>50</v>
      </c>
      <c r="D90" s="32" t="s">
        <v>979</v>
      </c>
      <c r="E90" s="32" t="s">
        <v>901</v>
      </c>
      <c r="F90" t="s">
        <v>988</v>
      </c>
    </row>
    <row r="91" spans="3:6">
      <c r="C91">
        <v>50</v>
      </c>
      <c r="D91" s="32" t="s">
        <v>979</v>
      </c>
      <c r="E91" s="32" t="s">
        <v>39</v>
      </c>
      <c r="F91" t="s">
        <v>989</v>
      </c>
    </row>
    <row r="92" spans="3:6">
      <c r="C92">
        <v>50</v>
      </c>
      <c r="D92" s="32" t="s">
        <v>990</v>
      </c>
      <c r="E92" s="32" t="s">
        <v>893</v>
      </c>
      <c r="F92" t="s">
        <v>991</v>
      </c>
    </row>
    <row r="93" spans="3:6">
      <c r="C93">
        <v>50</v>
      </c>
      <c r="D93" s="32" t="s">
        <v>990</v>
      </c>
      <c r="E93" s="32" t="s">
        <v>894</v>
      </c>
      <c r="F93" t="s">
        <v>992</v>
      </c>
    </row>
    <row r="94" spans="3:6">
      <c r="C94">
        <v>50</v>
      </c>
      <c r="D94" s="32" t="s">
        <v>990</v>
      </c>
      <c r="E94" s="32" t="s">
        <v>895</v>
      </c>
      <c r="F94" t="s">
        <v>993</v>
      </c>
    </row>
    <row r="95" spans="3:6">
      <c r="C95">
        <v>50</v>
      </c>
      <c r="D95" s="32" t="s">
        <v>990</v>
      </c>
      <c r="E95" s="32" t="s">
        <v>896</v>
      </c>
      <c r="F95" t="s">
        <v>994</v>
      </c>
    </row>
    <row r="96" spans="3:6">
      <c r="C96">
        <v>50</v>
      </c>
      <c r="D96" s="32" t="s">
        <v>990</v>
      </c>
      <c r="E96" s="32" t="s">
        <v>897</v>
      </c>
      <c r="F96" t="s">
        <v>995</v>
      </c>
    </row>
    <row r="97" spans="3:6">
      <c r="C97">
        <v>50</v>
      </c>
      <c r="D97" s="32" t="s">
        <v>990</v>
      </c>
      <c r="E97" s="32" t="s">
        <v>898</v>
      </c>
      <c r="F97" t="s">
        <v>996</v>
      </c>
    </row>
    <row r="98" spans="3:6">
      <c r="C98">
        <v>50</v>
      </c>
      <c r="D98" s="32" t="s">
        <v>990</v>
      </c>
      <c r="E98" s="32" t="s">
        <v>899</v>
      </c>
      <c r="F98" t="s">
        <v>997</v>
      </c>
    </row>
    <row r="99" spans="3:6">
      <c r="C99">
        <v>50</v>
      </c>
      <c r="D99" s="32" t="s">
        <v>990</v>
      </c>
      <c r="E99" s="32" t="s">
        <v>900</v>
      </c>
      <c r="F99" t="s">
        <v>998</v>
      </c>
    </row>
    <row r="100" spans="3:6">
      <c r="C100">
        <v>50</v>
      </c>
      <c r="D100" s="32" t="s">
        <v>990</v>
      </c>
      <c r="E100" s="32" t="s">
        <v>901</v>
      </c>
      <c r="F100" t="s">
        <v>999</v>
      </c>
    </row>
    <row r="101" spans="3:6">
      <c r="C101">
        <v>50</v>
      </c>
      <c r="D101" s="32" t="s">
        <v>990</v>
      </c>
      <c r="E101" s="32" t="s">
        <v>39</v>
      </c>
      <c r="F101" t="s">
        <v>1000</v>
      </c>
    </row>
  </sheetData>
  <phoneticPr fontId="40" type="noConversion"/>
  <pageMargins left="0.69930555555555596" right="0.69930555555555596"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0"/>
  <sheetViews>
    <sheetView workbookViewId="0">
      <selection activeCell="C15" sqref="C15"/>
    </sheetView>
  </sheetViews>
  <sheetFormatPr defaultColWidth="10.28515625" defaultRowHeight="14.25"/>
  <cols>
    <col min="1" max="1" width="33.42578125" style="19" customWidth="1"/>
    <col min="2" max="2" width="29.42578125" style="19" customWidth="1"/>
    <col min="3" max="3" width="34.7109375" style="19" customWidth="1"/>
    <col min="4" max="16384" width="10.28515625" style="19"/>
  </cols>
  <sheetData>
    <row r="1" spans="1:4">
      <c r="A1" s="19" t="s">
        <v>1001</v>
      </c>
      <c r="B1" s="19" t="s">
        <v>1002</v>
      </c>
    </row>
    <row r="2" spans="1:4">
      <c r="A2" s="19" t="s">
        <v>1003</v>
      </c>
    </row>
    <row r="4" spans="1:4">
      <c r="A4" s="20" t="s">
        <v>1</v>
      </c>
      <c r="B4" s="21" t="s">
        <v>2</v>
      </c>
      <c r="C4" s="22" t="s">
        <v>3</v>
      </c>
      <c r="D4" s="23" t="s">
        <v>4</v>
      </c>
    </row>
    <row r="5" spans="1:4">
      <c r="A5" s="20" t="s">
        <v>1004</v>
      </c>
      <c r="B5" s="21" t="s">
        <v>10</v>
      </c>
      <c r="C5" s="24" t="s">
        <v>1004</v>
      </c>
      <c r="D5" s="23" t="s">
        <v>11</v>
      </c>
    </row>
    <row r="6" spans="1:4">
      <c r="A6" s="20" t="s">
        <v>164</v>
      </c>
      <c r="B6" s="25" t="s">
        <v>1005</v>
      </c>
      <c r="C6" s="24" t="s">
        <v>1006</v>
      </c>
      <c r="D6" s="23">
        <v>2</v>
      </c>
    </row>
    <row r="7" spans="1:4">
      <c r="B7" s="15"/>
      <c r="C7" s="15"/>
      <c r="D7" s="15"/>
    </row>
    <row r="8" spans="1:4">
      <c r="A8" s="19" t="s">
        <v>1007</v>
      </c>
    </row>
    <row r="9" spans="1:4">
      <c r="A9" s="26" t="s">
        <v>1008</v>
      </c>
      <c r="B9" s="26"/>
      <c r="C9" s="26"/>
      <c r="D9" s="26"/>
    </row>
    <row r="10" spans="1:4">
      <c r="A10" s="26"/>
      <c r="B10" s="27" t="s">
        <v>1009</v>
      </c>
      <c r="C10" s="26"/>
      <c r="D10" s="26"/>
    </row>
    <row r="11" spans="1:4">
      <c r="A11" s="26"/>
      <c r="B11" s="26" t="s">
        <v>1010</v>
      </c>
      <c r="C11" s="26"/>
      <c r="D11" s="26"/>
    </row>
    <row r="12" spans="1:4">
      <c r="A12" s="26"/>
      <c r="B12" s="26"/>
      <c r="C12" s="28" t="s">
        <v>1011</v>
      </c>
      <c r="D12" s="26"/>
    </row>
    <row r="13" spans="1:4">
      <c r="A13" s="26"/>
      <c r="B13" s="26"/>
      <c r="C13" s="28" t="s">
        <v>1012</v>
      </c>
      <c r="D13" s="26"/>
    </row>
    <row r="14" spans="1:4">
      <c r="A14" s="26"/>
      <c r="B14" s="26"/>
      <c r="C14" s="26" t="s">
        <v>1010</v>
      </c>
      <c r="D14" s="26"/>
    </row>
    <row r="15" spans="1:4">
      <c r="A15" s="26"/>
      <c r="B15" s="26"/>
      <c r="C15" s="26"/>
      <c r="D15" s="29" t="s">
        <v>1013</v>
      </c>
    </row>
    <row r="16" spans="1:4">
      <c r="A16" s="26"/>
      <c r="B16" s="26"/>
      <c r="C16" s="26"/>
      <c r="D16" s="30" t="s">
        <v>1014</v>
      </c>
    </row>
    <row r="17" spans="1:4">
      <c r="A17" s="26"/>
      <c r="B17" s="26"/>
      <c r="C17" s="26"/>
      <c r="D17" s="30">
        <v>1</v>
      </c>
    </row>
    <row r="18" spans="1:4">
      <c r="A18" s="26"/>
      <c r="B18" s="26"/>
      <c r="C18" s="26" t="s">
        <v>1015</v>
      </c>
      <c r="D18" s="26"/>
    </row>
    <row r="19" spans="1:4">
      <c r="A19" s="26"/>
      <c r="B19" s="26" t="s">
        <v>1016</v>
      </c>
      <c r="C19" s="26"/>
      <c r="D19" s="26"/>
    </row>
    <row r="20" spans="1:4">
      <c r="A20" s="26"/>
      <c r="B20" s="26" t="s">
        <v>1010</v>
      </c>
      <c r="C20" s="26"/>
      <c r="D20" s="26"/>
    </row>
    <row r="21" spans="1:4">
      <c r="A21" s="26"/>
      <c r="B21" s="26"/>
      <c r="C21" s="28" t="s">
        <v>1017</v>
      </c>
      <c r="D21" s="26"/>
    </row>
    <row r="22" spans="1:4">
      <c r="A22" s="26"/>
      <c r="B22" s="26"/>
      <c r="C22" s="28" t="s">
        <v>1012</v>
      </c>
      <c r="D22" s="26"/>
    </row>
    <row r="23" spans="1:4">
      <c r="A23" s="26"/>
      <c r="B23" s="26"/>
      <c r="C23" s="26" t="s">
        <v>1010</v>
      </c>
      <c r="D23" s="26"/>
    </row>
    <row r="24" spans="1:4">
      <c r="A24" s="26"/>
      <c r="B24" s="26"/>
      <c r="C24" s="26"/>
      <c r="D24" s="29" t="s">
        <v>1018</v>
      </c>
    </row>
    <row r="25" spans="1:4">
      <c r="A25" s="26"/>
      <c r="B25" s="26"/>
      <c r="C25" s="26"/>
      <c r="D25" s="30" t="s">
        <v>1013</v>
      </c>
    </row>
    <row r="26" spans="1:4">
      <c r="A26" s="26"/>
      <c r="B26" s="26"/>
      <c r="C26" s="26"/>
      <c r="D26" s="30" t="s">
        <v>1018</v>
      </c>
    </row>
    <row r="27" spans="1:4">
      <c r="A27" s="26"/>
      <c r="B27" s="26"/>
      <c r="C27" s="26"/>
      <c r="D27" s="30">
        <v>10</v>
      </c>
    </row>
    <row r="28" spans="1:4">
      <c r="A28" s="26"/>
      <c r="B28" s="26"/>
      <c r="C28" s="26" t="s">
        <v>1016</v>
      </c>
      <c r="D28" s="26"/>
    </row>
    <row r="29" spans="1:4">
      <c r="A29" s="26"/>
      <c r="B29" s="26"/>
      <c r="C29" s="26" t="s">
        <v>1010</v>
      </c>
      <c r="D29" s="26"/>
    </row>
    <row r="30" spans="1:4">
      <c r="A30" s="26"/>
      <c r="B30" s="26"/>
      <c r="C30" s="26"/>
      <c r="D30" s="29" t="s">
        <v>1019</v>
      </c>
    </row>
    <row r="31" spans="1:4">
      <c r="A31" s="26"/>
      <c r="B31" s="26"/>
      <c r="C31" s="26"/>
      <c r="D31" s="30" t="s">
        <v>1009</v>
      </c>
    </row>
    <row r="32" spans="1:4">
      <c r="A32" s="26"/>
      <c r="B32" s="26"/>
      <c r="C32" s="26"/>
      <c r="D32" s="30" t="s">
        <v>1020</v>
      </c>
    </row>
    <row r="33" spans="1:4">
      <c r="A33" s="26"/>
      <c r="B33" s="26"/>
      <c r="C33" s="26"/>
      <c r="D33" s="30" t="s">
        <v>1018</v>
      </c>
    </row>
    <row r="34" spans="1:4">
      <c r="A34" s="26"/>
      <c r="B34" s="26"/>
      <c r="C34" s="26"/>
      <c r="D34" s="30">
        <v>1</v>
      </c>
    </row>
    <row r="35" spans="1:4">
      <c r="A35" s="26"/>
      <c r="B35" s="26"/>
      <c r="C35" s="26" t="s">
        <v>1016</v>
      </c>
      <c r="D35" s="26"/>
    </row>
    <row r="36" spans="1:4">
      <c r="A36" s="26"/>
      <c r="B36" s="26"/>
      <c r="C36" s="26" t="s">
        <v>1010</v>
      </c>
      <c r="D36" s="26"/>
    </row>
    <row r="37" spans="1:4">
      <c r="A37" s="26"/>
      <c r="B37" s="26"/>
      <c r="C37" s="26"/>
      <c r="D37" s="29" t="s">
        <v>1019</v>
      </c>
    </row>
    <row r="38" spans="1:4">
      <c r="A38" s="26"/>
      <c r="B38" s="26"/>
      <c r="C38" s="26"/>
      <c r="D38" s="30" t="s">
        <v>1018</v>
      </c>
    </row>
    <row r="39" spans="1:4">
      <c r="A39" s="26"/>
      <c r="B39" s="26"/>
      <c r="C39" s="26"/>
      <c r="D39" s="30" t="s">
        <v>1020</v>
      </c>
    </row>
    <row r="40" spans="1:4">
      <c r="A40" s="26"/>
      <c r="B40" s="26"/>
      <c r="C40" s="26"/>
      <c r="D40" s="30" t="s">
        <v>1018</v>
      </c>
    </row>
    <row r="41" spans="1:4">
      <c r="A41" s="26"/>
      <c r="B41" s="26"/>
      <c r="C41" s="26"/>
      <c r="D41" s="30">
        <v>1</v>
      </c>
    </row>
    <row r="42" spans="1:4">
      <c r="A42" s="26"/>
      <c r="B42" s="26"/>
      <c r="C42" s="26" t="s">
        <v>1015</v>
      </c>
      <c r="D42" s="26"/>
    </row>
    <row r="43" spans="1:4">
      <c r="A43" s="26"/>
      <c r="B43" s="26" t="s">
        <v>1015</v>
      </c>
      <c r="C43" s="26"/>
      <c r="D43" s="26"/>
    </row>
    <row r="44" spans="1:4">
      <c r="A44" s="26" t="s">
        <v>1015</v>
      </c>
      <c r="B44" s="26"/>
      <c r="C44" s="26"/>
      <c r="D44" s="26"/>
    </row>
    <row r="50" spans="1:4">
      <c r="A50" s="26"/>
      <c r="B50" s="26"/>
      <c r="C50" s="26"/>
      <c r="D50" s="26"/>
    </row>
  </sheetData>
  <phoneticPr fontId="40"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96"/>
  <sheetViews>
    <sheetView topLeftCell="B1" workbookViewId="0">
      <pane ySplit="11" topLeftCell="A264" activePane="bottomLeft" state="frozen"/>
      <selection pane="bottomLeft" activeCell="E271" sqref="E271"/>
    </sheetView>
  </sheetViews>
  <sheetFormatPr defaultColWidth="9.140625" defaultRowHeight="14.25"/>
  <cols>
    <col min="2" max="2" width="12.140625" customWidth="1"/>
    <col min="3" max="3" width="32.28515625" customWidth="1"/>
    <col min="4" max="4" width="22" customWidth="1"/>
    <col min="5" max="5" width="36.5703125" customWidth="1"/>
    <col min="6" max="6" width="22.140625" customWidth="1"/>
    <col min="8" max="8" width="16.7109375" customWidth="1"/>
    <col min="10" max="10" width="43.140625" customWidth="1"/>
    <col min="15" max="16" width="12.85546875"/>
    <col min="19" max="19" width="12.85546875"/>
  </cols>
  <sheetData>
    <row r="1" spans="1:19" s="15" customFormat="1">
      <c r="B1" s="15" t="s">
        <v>0</v>
      </c>
      <c r="C1" s="15" t="s">
        <v>1</v>
      </c>
      <c r="D1" s="15" t="s">
        <v>2</v>
      </c>
      <c r="E1" s="15" t="s">
        <v>3</v>
      </c>
      <c r="F1" s="15" t="s">
        <v>4</v>
      </c>
      <c r="J1" s="17" t="s">
        <v>1021</v>
      </c>
    </row>
    <row r="2" spans="1:19" s="15" customFormat="1">
      <c r="B2" s="15" t="s">
        <v>8</v>
      </c>
      <c r="C2" s="17" t="s">
        <v>9</v>
      </c>
      <c r="D2" s="15" t="s">
        <v>10</v>
      </c>
      <c r="E2" s="17" t="s">
        <v>9</v>
      </c>
      <c r="F2" s="15" t="s">
        <v>11</v>
      </c>
      <c r="J2" s="17" t="s">
        <v>12</v>
      </c>
    </row>
    <row r="3" spans="1:19" s="15" customFormat="1">
      <c r="B3" s="15">
        <v>2</v>
      </c>
      <c r="C3" s="15">
        <v>2</v>
      </c>
      <c r="D3" s="15">
        <v>2</v>
      </c>
      <c r="E3" s="15">
        <v>2</v>
      </c>
      <c r="F3" s="15">
        <v>2</v>
      </c>
      <c r="J3" s="15">
        <v>0</v>
      </c>
    </row>
    <row r="4" spans="1:19" s="15" customFormat="1">
      <c r="B4" s="15" t="s">
        <v>13</v>
      </c>
      <c r="C4" s="15" t="s">
        <v>14</v>
      </c>
      <c r="D4" s="15" t="s">
        <v>15</v>
      </c>
      <c r="E4" s="15" t="s">
        <v>16</v>
      </c>
      <c r="F4" s="15" t="s">
        <v>17</v>
      </c>
      <c r="J4" s="17" t="s">
        <v>18</v>
      </c>
    </row>
    <row r="5" spans="1:19" s="15" customFormat="1">
      <c r="A5" s="15" t="s">
        <v>19</v>
      </c>
      <c r="B5" s="15">
        <v>0</v>
      </c>
      <c r="C5" s="15" t="s">
        <v>20</v>
      </c>
      <c r="D5" s="15" t="s">
        <v>20</v>
      </c>
      <c r="E5" s="15" t="s">
        <v>20</v>
      </c>
      <c r="F5" s="15">
        <v>0</v>
      </c>
    </row>
    <row r="6" spans="1:19" s="15" customFormat="1">
      <c r="A6" s="15" t="s">
        <v>21</v>
      </c>
    </row>
    <row r="7" spans="1:19" s="15" customFormat="1">
      <c r="A7" s="15" t="s">
        <v>22</v>
      </c>
    </row>
    <row r="9" spans="1:19">
      <c r="A9" s="18" t="s">
        <v>1022</v>
      </c>
      <c r="G9" t="s">
        <v>1023</v>
      </c>
      <c r="I9" t="s">
        <v>1024</v>
      </c>
    </row>
    <row r="11" spans="1:19">
      <c r="N11" t="s">
        <v>1025</v>
      </c>
      <c r="P11" t="s">
        <v>1026</v>
      </c>
      <c r="Q11" t="s">
        <v>1027</v>
      </c>
      <c r="S11" t="s">
        <v>1028</v>
      </c>
    </row>
    <row r="12" spans="1:19" s="15" customFormat="1">
      <c r="A12" s="15">
        <v>20001</v>
      </c>
      <c r="B12" s="15">
        <v>20001</v>
      </c>
      <c r="C12" s="17" t="s">
        <v>159</v>
      </c>
      <c r="D12" s="15" t="s">
        <v>83</v>
      </c>
      <c r="E12" s="17" t="s">
        <v>1029</v>
      </c>
      <c r="F12" s="15">
        <v>0</v>
      </c>
      <c r="G12" s="15">
        <f>ROUNDUP((B12-20000)/3,0)</f>
        <v>1</v>
      </c>
      <c r="H12" s="15" t="e">
        <f>INDEX(#REF!,MATCH(I12,#REF!,0),1)</f>
        <v>#REF!</v>
      </c>
      <c r="I12" s="15">
        <v>3</v>
      </c>
      <c r="J12" s="15" t="str">
        <f>REPLACE(E12,1,FIND("#",E12,1)-1,S12)</f>
        <v>0.416#1</v>
      </c>
      <c r="K12" s="15">
        <v>1.248</v>
      </c>
      <c r="N12" s="15" t="str">
        <f>IF(--LEFT(C12,1)=2,MID(C12,5,1),"")</f>
        <v>3</v>
      </c>
      <c r="O12" s="15">
        <f>IF(N12="",K12,IF(N12=0,ROUND(K12/3,3),ROUND(K12/N12,3)))</f>
        <v>0.41599999999999998</v>
      </c>
      <c r="P12" s="15">
        <f>IFERROR(O12,ROUND(K12/3,3))</f>
        <v>0.41599999999999998</v>
      </c>
      <c r="Q12" s="15" t="e">
        <f>FIND("6",D12,1)</f>
        <v>#VALUE!</v>
      </c>
      <c r="R12" s="15">
        <f>IFERROR(IF(Q12=1,ROUNDUP((MID(E12,3,1)+MID(E12,1,1))/2,0),1),0)</f>
        <v>0</v>
      </c>
      <c r="S12" s="15">
        <f>IF(R12=0,P12,ROUND(P12/R12,3))</f>
        <v>0.41599999999999998</v>
      </c>
    </row>
    <row r="13" spans="1:19" s="15" customFormat="1">
      <c r="A13" s="15">
        <v>20002</v>
      </c>
      <c r="B13" s="15">
        <v>20002</v>
      </c>
      <c r="C13" s="17" t="s">
        <v>159</v>
      </c>
      <c r="D13" s="15" t="s">
        <v>83</v>
      </c>
      <c r="E13" s="15" t="s">
        <v>1029</v>
      </c>
      <c r="F13" s="15">
        <v>0</v>
      </c>
      <c r="G13" s="15">
        <f t="shared" ref="G13:G45" si="0">ROUNDUP((B13-20000)/3,0)</f>
        <v>1</v>
      </c>
      <c r="H13" s="15" t="e">
        <f>INDEX(#REF!,MATCH(I13,#REF!,0),1)</f>
        <v>#REF!</v>
      </c>
      <c r="I13" s="15">
        <v>5</v>
      </c>
      <c r="J13" s="15" t="str">
        <f t="shared" ref="J13:J44" si="1">REPLACE(E13,1,FIND("#",E13,1)-1,S13)</f>
        <v>0.693#1</v>
      </c>
      <c r="K13" s="15">
        <v>2.08</v>
      </c>
      <c r="N13" s="15" t="str">
        <f t="shared" ref="N13:N44" si="2">IF(--LEFT(C13,1)=2,MID(C13,5,1),"")</f>
        <v>3</v>
      </c>
      <c r="O13" s="15">
        <f t="shared" ref="O13:O76" si="3">IF(N13="",K13,IF(N13=0,ROUND(K13/3,3),ROUND(K13/N13,3)))</f>
        <v>0.69299999999999995</v>
      </c>
      <c r="P13" s="15">
        <f t="shared" ref="P13:P76" si="4">IFERROR(O13,ROUND(K13/3,3))</f>
        <v>0.69299999999999995</v>
      </c>
      <c r="Q13" s="15" t="e">
        <f t="shared" ref="Q13:Q76" si="5">FIND("6",D13,1)</f>
        <v>#VALUE!</v>
      </c>
      <c r="R13" s="15">
        <f t="shared" ref="R13:R76" si="6">IFERROR(IF(Q13=1,ROUNDUP((MID(E13,3,1)+MID(E13,1,1))/2,0),1),0)</f>
        <v>0</v>
      </c>
      <c r="S13" s="15">
        <f t="shared" ref="S13:S76" si="7">IF(R13=0,P13,ROUND(P13/R13,3))</f>
        <v>0.69299999999999995</v>
      </c>
    </row>
    <row r="14" spans="1:19" s="15" customFormat="1">
      <c r="A14" s="15">
        <v>20003</v>
      </c>
      <c r="B14" s="15">
        <v>20003</v>
      </c>
      <c r="C14" s="17" t="s">
        <v>159</v>
      </c>
      <c r="D14" s="15" t="s">
        <v>83</v>
      </c>
      <c r="E14" s="15" t="s">
        <v>1029</v>
      </c>
      <c r="F14" s="15">
        <v>0</v>
      </c>
      <c r="G14" s="15">
        <f t="shared" si="0"/>
        <v>1</v>
      </c>
      <c r="H14" s="15" t="e">
        <f>INDEX(#REF!,MATCH(I14,#REF!,0),1)</f>
        <v>#REF!</v>
      </c>
      <c r="I14" s="15">
        <v>7.9</v>
      </c>
      <c r="J14" s="15" t="str">
        <f t="shared" si="1"/>
        <v>1.095#1</v>
      </c>
      <c r="K14" s="15">
        <v>3.2864</v>
      </c>
      <c r="N14" s="15" t="str">
        <f t="shared" si="2"/>
        <v>3</v>
      </c>
      <c r="O14" s="15">
        <f t="shared" si="3"/>
        <v>1.095</v>
      </c>
      <c r="P14" s="15">
        <f t="shared" si="4"/>
        <v>1.095</v>
      </c>
      <c r="Q14" s="15" t="e">
        <f t="shared" si="5"/>
        <v>#VALUE!</v>
      </c>
      <c r="R14" s="15">
        <f t="shared" si="6"/>
        <v>0</v>
      </c>
      <c r="S14" s="15">
        <f t="shared" si="7"/>
        <v>1.095</v>
      </c>
    </row>
    <row r="15" spans="1:19" s="15" customFormat="1">
      <c r="A15" s="15">
        <v>20004</v>
      </c>
      <c r="B15" s="15">
        <v>20004</v>
      </c>
      <c r="C15" s="17" t="s">
        <v>160</v>
      </c>
      <c r="D15" s="15" t="s">
        <v>83</v>
      </c>
      <c r="E15" s="15" t="s">
        <v>261</v>
      </c>
      <c r="F15" s="15">
        <v>0</v>
      </c>
      <c r="G15" s="15">
        <f t="shared" si="0"/>
        <v>2</v>
      </c>
      <c r="H15" s="15" t="e">
        <f>INDEX(#REF!,MATCH(I15,#REF!,0),1)</f>
        <v>#REF!</v>
      </c>
      <c r="I15" s="15">
        <f t="shared" ref="I15:I78" si="8">I12</f>
        <v>3</v>
      </c>
      <c r="J15" s="15" t="str">
        <f t="shared" si="1"/>
        <v>1.248#1</v>
      </c>
      <c r="K15" s="15">
        <v>1.248</v>
      </c>
      <c r="N15" s="15" t="str">
        <f t="shared" si="2"/>
        <v/>
      </c>
      <c r="O15" s="15">
        <f t="shared" si="3"/>
        <v>1.248</v>
      </c>
      <c r="P15" s="15">
        <f t="shared" si="4"/>
        <v>1.248</v>
      </c>
      <c r="Q15" s="15" t="e">
        <f t="shared" si="5"/>
        <v>#VALUE!</v>
      </c>
      <c r="R15" s="15">
        <f t="shared" si="6"/>
        <v>0</v>
      </c>
      <c r="S15" s="15">
        <f t="shared" si="7"/>
        <v>1.248</v>
      </c>
    </row>
    <row r="16" spans="1:19" s="15" customFormat="1">
      <c r="A16" s="15">
        <v>20005</v>
      </c>
      <c r="B16" s="15">
        <v>20005</v>
      </c>
      <c r="C16" s="17" t="s">
        <v>160</v>
      </c>
      <c r="D16" s="15" t="s">
        <v>83</v>
      </c>
      <c r="E16" s="15" t="s">
        <v>261</v>
      </c>
      <c r="F16" s="15">
        <v>0</v>
      </c>
      <c r="G16" s="15">
        <f t="shared" si="0"/>
        <v>2</v>
      </c>
      <c r="H16" s="15" t="e">
        <f>INDEX(#REF!,MATCH(I16,#REF!,0),1)</f>
        <v>#REF!</v>
      </c>
      <c r="I16" s="15">
        <f t="shared" si="8"/>
        <v>5</v>
      </c>
      <c r="J16" s="15" t="str">
        <f t="shared" si="1"/>
        <v>2.08#1</v>
      </c>
      <c r="K16" s="15">
        <v>2.08</v>
      </c>
      <c r="N16" s="15" t="str">
        <f t="shared" si="2"/>
        <v/>
      </c>
      <c r="O16" s="15">
        <f t="shared" si="3"/>
        <v>2.08</v>
      </c>
      <c r="P16" s="15">
        <f t="shared" si="4"/>
        <v>2.08</v>
      </c>
      <c r="Q16" s="15" t="e">
        <f t="shared" si="5"/>
        <v>#VALUE!</v>
      </c>
      <c r="R16" s="15">
        <f t="shared" si="6"/>
        <v>0</v>
      </c>
      <c r="S16" s="15">
        <f t="shared" si="7"/>
        <v>2.08</v>
      </c>
    </row>
    <row r="17" spans="1:19" s="15" customFormat="1">
      <c r="A17" s="15">
        <v>20006</v>
      </c>
      <c r="B17" s="15">
        <v>20006</v>
      </c>
      <c r="C17" s="17" t="s">
        <v>160</v>
      </c>
      <c r="D17" s="15" t="s">
        <v>83</v>
      </c>
      <c r="E17" s="15" t="s">
        <v>261</v>
      </c>
      <c r="F17" s="15">
        <v>0</v>
      </c>
      <c r="G17" s="15">
        <f t="shared" si="0"/>
        <v>2</v>
      </c>
      <c r="H17" s="15" t="e">
        <f>INDEX(#REF!,MATCH(I17,#REF!,0),1)</f>
        <v>#REF!</v>
      </c>
      <c r="I17" s="15">
        <f t="shared" si="8"/>
        <v>7.9</v>
      </c>
      <c r="J17" s="15" t="str">
        <f t="shared" si="1"/>
        <v>3.2864#1</v>
      </c>
      <c r="K17" s="15">
        <v>3.2864</v>
      </c>
      <c r="N17" s="15" t="str">
        <f t="shared" si="2"/>
        <v/>
      </c>
      <c r="O17" s="15">
        <f t="shared" si="3"/>
        <v>3.2864</v>
      </c>
      <c r="P17" s="15">
        <f t="shared" si="4"/>
        <v>3.2864</v>
      </c>
      <c r="Q17" s="15" t="e">
        <f t="shared" si="5"/>
        <v>#VALUE!</v>
      </c>
      <c r="R17" s="15">
        <f t="shared" si="6"/>
        <v>0</v>
      </c>
      <c r="S17" s="15">
        <f t="shared" si="7"/>
        <v>3.2864</v>
      </c>
    </row>
    <row r="18" spans="1:19" s="15" customFormat="1">
      <c r="A18" s="15">
        <v>20007</v>
      </c>
      <c r="B18" s="15">
        <v>20007</v>
      </c>
      <c r="C18" s="17" t="s">
        <v>160</v>
      </c>
      <c r="D18" s="15" t="s">
        <v>86</v>
      </c>
      <c r="E18" s="15" t="s">
        <v>1030</v>
      </c>
      <c r="F18" s="15">
        <v>0</v>
      </c>
      <c r="G18" s="15">
        <f t="shared" si="0"/>
        <v>3</v>
      </c>
      <c r="H18" s="15" t="e">
        <f>INDEX(#REF!,MATCH(I18,#REF!,0),1)</f>
        <v>#REF!</v>
      </c>
      <c r="I18" s="15">
        <f t="shared" si="8"/>
        <v>3</v>
      </c>
      <c r="J18" s="15" t="str">
        <f t="shared" si="1"/>
        <v>1.248#1|1#0.1#2#5</v>
      </c>
      <c r="K18" s="15">
        <v>1.248</v>
      </c>
      <c r="N18" s="15" t="str">
        <f t="shared" si="2"/>
        <v/>
      </c>
      <c r="O18" s="15">
        <f t="shared" si="3"/>
        <v>1.248</v>
      </c>
      <c r="P18" s="15">
        <f t="shared" si="4"/>
        <v>1.248</v>
      </c>
      <c r="Q18" s="15" t="e">
        <f t="shared" si="5"/>
        <v>#VALUE!</v>
      </c>
      <c r="R18" s="15">
        <f t="shared" si="6"/>
        <v>0</v>
      </c>
      <c r="S18" s="15">
        <f t="shared" si="7"/>
        <v>1.248</v>
      </c>
    </row>
    <row r="19" spans="1:19" s="15" customFormat="1">
      <c r="A19" s="15">
        <v>20008</v>
      </c>
      <c r="B19" s="15">
        <v>20008</v>
      </c>
      <c r="C19" s="17" t="s">
        <v>160</v>
      </c>
      <c r="D19" s="15" t="s">
        <v>86</v>
      </c>
      <c r="E19" s="15" t="s">
        <v>1030</v>
      </c>
      <c r="F19" s="15">
        <v>0</v>
      </c>
      <c r="G19" s="15">
        <f t="shared" si="0"/>
        <v>3</v>
      </c>
      <c r="H19" s="15" t="e">
        <f>INDEX(#REF!,MATCH(I19,#REF!,0),1)</f>
        <v>#REF!</v>
      </c>
      <c r="I19" s="15">
        <f t="shared" si="8"/>
        <v>5</v>
      </c>
      <c r="J19" s="15" t="str">
        <f t="shared" si="1"/>
        <v>2.08#1|1#0.1#2#5</v>
      </c>
      <c r="K19" s="15">
        <v>2.08</v>
      </c>
      <c r="N19" s="15" t="str">
        <f t="shared" si="2"/>
        <v/>
      </c>
      <c r="O19" s="15">
        <f t="shared" si="3"/>
        <v>2.08</v>
      </c>
      <c r="P19" s="15">
        <f t="shared" si="4"/>
        <v>2.08</v>
      </c>
      <c r="Q19" s="15" t="e">
        <f t="shared" si="5"/>
        <v>#VALUE!</v>
      </c>
      <c r="R19" s="15">
        <f t="shared" si="6"/>
        <v>0</v>
      </c>
      <c r="S19" s="15">
        <f t="shared" si="7"/>
        <v>2.08</v>
      </c>
    </row>
    <row r="20" spans="1:19" s="15" customFormat="1">
      <c r="A20" s="15">
        <v>20009</v>
      </c>
      <c r="B20" s="15">
        <v>20009</v>
      </c>
      <c r="C20" s="17" t="s">
        <v>160</v>
      </c>
      <c r="D20" s="15" t="s">
        <v>86</v>
      </c>
      <c r="E20" s="15" t="s">
        <v>1030</v>
      </c>
      <c r="F20" s="15">
        <v>0</v>
      </c>
      <c r="G20" s="15">
        <f t="shared" si="0"/>
        <v>3</v>
      </c>
      <c r="H20" s="15" t="e">
        <f>INDEX(#REF!,MATCH(I20,#REF!,0),1)</f>
        <v>#REF!</v>
      </c>
      <c r="I20" s="15">
        <f t="shared" si="8"/>
        <v>7.9</v>
      </c>
      <c r="J20" s="15" t="str">
        <f t="shared" si="1"/>
        <v>3.2864#1|1#0.1#2#5</v>
      </c>
      <c r="K20" s="15">
        <v>3.2864</v>
      </c>
      <c r="N20" s="15" t="str">
        <f t="shared" si="2"/>
        <v/>
      </c>
      <c r="O20" s="15">
        <f t="shared" si="3"/>
        <v>3.2864</v>
      </c>
      <c r="P20" s="15">
        <f t="shared" si="4"/>
        <v>3.2864</v>
      </c>
      <c r="Q20" s="15" t="e">
        <f t="shared" si="5"/>
        <v>#VALUE!</v>
      </c>
      <c r="R20" s="15">
        <f t="shared" si="6"/>
        <v>0</v>
      </c>
      <c r="S20" s="15">
        <f t="shared" si="7"/>
        <v>3.2864</v>
      </c>
    </row>
    <row r="21" spans="1:19" s="15" customFormat="1">
      <c r="A21" s="15">
        <v>20010</v>
      </c>
      <c r="B21" s="15">
        <v>20010</v>
      </c>
      <c r="C21" s="17" t="s">
        <v>160</v>
      </c>
      <c r="D21" s="15" t="s">
        <v>83</v>
      </c>
      <c r="E21" s="15" t="s">
        <v>261</v>
      </c>
      <c r="F21" s="15">
        <v>0</v>
      </c>
      <c r="G21" s="15">
        <f t="shared" si="0"/>
        <v>4</v>
      </c>
      <c r="H21" s="15" t="e">
        <f>INDEX(#REF!,MATCH(I21,#REF!,0),1)</f>
        <v>#REF!</v>
      </c>
      <c r="I21" s="15">
        <f t="shared" si="8"/>
        <v>3</v>
      </c>
      <c r="J21" s="15" t="str">
        <f t="shared" si="1"/>
        <v>1.248#1</v>
      </c>
      <c r="K21" s="15">
        <v>1.248</v>
      </c>
      <c r="N21" s="15" t="str">
        <f t="shared" si="2"/>
        <v/>
      </c>
      <c r="O21" s="15">
        <f t="shared" si="3"/>
        <v>1.248</v>
      </c>
      <c r="P21" s="15">
        <f t="shared" si="4"/>
        <v>1.248</v>
      </c>
      <c r="Q21" s="15" t="e">
        <f t="shared" si="5"/>
        <v>#VALUE!</v>
      </c>
      <c r="R21" s="15">
        <f t="shared" si="6"/>
        <v>0</v>
      </c>
      <c r="S21" s="15">
        <f t="shared" si="7"/>
        <v>1.248</v>
      </c>
    </row>
    <row r="22" spans="1:19" s="15" customFormat="1">
      <c r="A22" s="15">
        <v>20011</v>
      </c>
      <c r="B22" s="15">
        <v>20011</v>
      </c>
      <c r="C22" s="17" t="s">
        <v>160</v>
      </c>
      <c r="D22" s="15" t="s">
        <v>83</v>
      </c>
      <c r="E22" s="15" t="s">
        <v>261</v>
      </c>
      <c r="F22" s="15">
        <v>0</v>
      </c>
      <c r="G22" s="15">
        <f t="shared" si="0"/>
        <v>4</v>
      </c>
      <c r="H22" s="15" t="e">
        <f>INDEX(#REF!,MATCH(I22,#REF!,0),1)</f>
        <v>#REF!</v>
      </c>
      <c r="I22" s="15">
        <f t="shared" si="8"/>
        <v>5</v>
      </c>
      <c r="J22" s="15" t="str">
        <f t="shared" si="1"/>
        <v>2.08#1</v>
      </c>
      <c r="K22" s="15">
        <v>2.08</v>
      </c>
      <c r="N22" s="15" t="str">
        <f t="shared" si="2"/>
        <v/>
      </c>
      <c r="O22" s="15">
        <f t="shared" si="3"/>
        <v>2.08</v>
      </c>
      <c r="P22" s="15">
        <f t="shared" si="4"/>
        <v>2.08</v>
      </c>
      <c r="Q22" s="15" t="e">
        <f t="shared" si="5"/>
        <v>#VALUE!</v>
      </c>
      <c r="R22" s="15">
        <f t="shared" si="6"/>
        <v>0</v>
      </c>
      <c r="S22" s="15">
        <f t="shared" si="7"/>
        <v>2.08</v>
      </c>
    </row>
    <row r="23" spans="1:19" s="15" customFormat="1">
      <c r="A23" s="15">
        <v>20012</v>
      </c>
      <c r="B23" s="15">
        <v>20012</v>
      </c>
      <c r="C23" s="17" t="s">
        <v>160</v>
      </c>
      <c r="D23" s="15" t="s">
        <v>83</v>
      </c>
      <c r="E23" s="15" t="s">
        <v>261</v>
      </c>
      <c r="F23" s="15">
        <v>0</v>
      </c>
      <c r="G23" s="15">
        <f t="shared" si="0"/>
        <v>4</v>
      </c>
      <c r="H23" s="15" t="e">
        <f>INDEX(#REF!,MATCH(I23,#REF!,0),1)</f>
        <v>#REF!</v>
      </c>
      <c r="I23" s="15">
        <f t="shared" si="8"/>
        <v>7.9</v>
      </c>
      <c r="J23" s="15" t="str">
        <f t="shared" si="1"/>
        <v>3.2864#1</v>
      </c>
      <c r="K23" s="15">
        <v>3.2864</v>
      </c>
      <c r="N23" s="15" t="str">
        <f t="shared" si="2"/>
        <v/>
      </c>
      <c r="O23" s="15">
        <f t="shared" si="3"/>
        <v>3.2864</v>
      </c>
      <c r="P23" s="15">
        <f t="shared" si="4"/>
        <v>3.2864</v>
      </c>
      <c r="Q23" s="15" t="e">
        <f t="shared" si="5"/>
        <v>#VALUE!</v>
      </c>
      <c r="R23" s="15">
        <f t="shared" si="6"/>
        <v>0</v>
      </c>
      <c r="S23" s="15">
        <f t="shared" si="7"/>
        <v>3.2864</v>
      </c>
    </row>
    <row r="24" spans="1:19" s="15" customFormat="1">
      <c r="A24" s="15">
        <v>20013</v>
      </c>
      <c r="B24" s="15">
        <v>20013</v>
      </c>
      <c r="C24" s="17" t="s">
        <v>160</v>
      </c>
      <c r="D24" s="15" t="s">
        <v>24</v>
      </c>
      <c r="E24" s="15" t="s">
        <v>1031</v>
      </c>
      <c r="F24" s="15">
        <v>0</v>
      </c>
      <c r="G24" s="15">
        <f t="shared" si="0"/>
        <v>5</v>
      </c>
      <c r="H24" s="15" t="s">
        <v>1032</v>
      </c>
      <c r="I24" s="15">
        <f t="shared" si="8"/>
        <v>3</v>
      </c>
      <c r="J24" s="15" t="str">
        <f t="shared" si="1"/>
        <v>1.248#1|0.3#1#3</v>
      </c>
      <c r="K24" s="15">
        <v>1.248</v>
      </c>
      <c r="N24" s="15" t="str">
        <f t="shared" si="2"/>
        <v/>
      </c>
      <c r="O24" s="15">
        <f t="shared" si="3"/>
        <v>1.248</v>
      </c>
      <c r="P24" s="15">
        <f t="shared" si="4"/>
        <v>1.248</v>
      </c>
      <c r="Q24" s="15" t="e">
        <f t="shared" si="5"/>
        <v>#VALUE!</v>
      </c>
      <c r="R24" s="15">
        <f t="shared" si="6"/>
        <v>0</v>
      </c>
      <c r="S24" s="15">
        <f t="shared" si="7"/>
        <v>1.248</v>
      </c>
    </row>
    <row r="25" spans="1:19" s="15" customFormat="1">
      <c r="A25" s="15">
        <v>20014</v>
      </c>
      <c r="B25" s="15">
        <v>20014</v>
      </c>
      <c r="C25" s="17" t="s">
        <v>160</v>
      </c>
      <c r="D25" s="15" t="s">
        <v>24</v>
      </c>
      <c r="E25" s="15" t="s">
        <v>1031</v>
      </c>
      <c r="F25" s="15">
        <v>0</v>
      </c>
      <c r="G25" s="15">
        <f t="shared" si="0"/>
        <v>5</v>
      </c>
      <c r="H25" s="15" t="s">
        <v>1033</v>
      </c>
      <c r="I25" s="15">
        <f t="shared" si="8"/>
        <v>5</v>
      </c>
      <c r="J25" s="15" t="str">
        <f t="shared" si="1"/>
        <v>2.08#1|0.3#1#3</v>
      </c>
      <c r="K25" s="15">
        <v>2.08</v>
      </c>
      <c r="N25" s="15" t="str">
        <f t="shared" si="2"/>
        <v/>
      </c>
      <c r="O25" s="15">
        <f t="shared" si="3"/>
        <v>2.08</v>
      </c>
      <c r="P25" s="15">
        <f t="shared" si="4"/>
        <v>2.08</v>
      </c>
      <c r="Q25" s="15" t="e">
        <f t="shared" si="5"/>
        <v>#VALUE!</v>
      </c>
      <c r="R25" s="15">
        <f t="shared" si="6"/>
        <v>0</v>
      </c>
      <c r="S25" s="15">
        <f t="shared" si="7"/>
        <v>2.08</v>
      </c>
    </row>
    <row r="26" spans="1:19" s="15" customFormat="1">
      <c r="A26" s="15">
        <v>20015</v>
      </c>
      <c r="B26" s="15">
        <v>20015</v>
      </c>
      <c r="C26" s="17" t="s">
        <v>160</v>
      </c>
      <c r="D26" s="15" t="s">
        <v>24</v>
      </c>
      <c r="E26" s="15" t="s">
        <v>1031</v>
      </c>
      <c r="F26" s="15">
        <v>0</v>
      </c>
      <c r="G26" s="15">
        <f t="shared" si="0"/>
        <v>5</v>
      </c>
      <c r="H26" s="15" t="s">
        <v>1034</v>
      </c>
      <c r="I26" s="15">
        <f t="shared" si="8"/>
        <v>7.9</v>
      </c>
      <c r="J26" s="15" t="str">
        <f t="shared" si="1"/>
        <v>3.2864#1|0.3#1#3</v>
      </c>
      <c r="K26" s="15">
        <v>3.2864</v>
      </c>
      <c r="N26" s="15" t="str">
        <f t="shared" si="2"/>
        <v/>
      </c>
      <c r="O26" s="15">
        <f t="shared" si="3"/>
        <v>3.2864</v>
      </c>
      <c r="P26" s="15">
        <f t="shared" si="4"/>
        <v>3.2864</v>
      </c>
      <c r="Q26" s="15" t="e">
        <f t="shared" si="5"/>
        <v>#VALUE!</v>
      </c>
      <c r="R26" s="15">
        <f t="shared" si="6"/>
        <v>0</v>
      </c>
      <c r="S26" s="15">
        <f t="shared" si="7"/>
        <v>3.2864</v>
      </c>
    </row>
    <row r="27" spans="1:19" s="15" customFormat="1">
      <c r="A27" s="15">
        <v>20016</v>
      </c>
      <c r="B27" s="15">
        <v>20016</v>
      </c>
      <c r="C27" s="17" t="s">
        <v>160</v>
      </c>
      <c r="D27" s="15" t="s">
        <v>83</v>
      </c>
      <c r="E27" s="15" t="s">
        <v>74</v>
      </c>
      <c r="F27" s="15">
        <v>0</v>
      </c>
      <c r="G27" s="15">
        <f t="shared" si="0"/>
        <v>6</v>
      </c>
      <c r="H27" s="15" t="s">
        <v>1032</v>
      </c>
      <c r="I27" s="15">
        <f t="shared" si="8"/>
        <v>3</v>
      </c>
      <c r="J27" s="15" t="str">
        <f t="shared" si="1"/>
        <v>1.248#2</v>
      </c>
      <c r="K27" s="15">
        <v>1.248</v>
      </c>
      <c r="N27" s="15" t="str">
        <f t="shared" si="2"/>
        <v/>
      </c>
      <c r="O27" s="15">
        <f t="shared" si="3"/>
        <v>1.248</v>
      </c>
      <c r="P27" s="15">
        <f t="shared" si="4"/>
        <v>1.248</v>
      </c>
      <c r="Q27" s="15" t="e">
        <f t="shared" si="5"/>
        <v>#VALUE!</v>
      </c>
      <c r="R27" s="15">
        <f t="shared" si="6"/>
        <v>0</v>
      </c>
      <c r="S27" s="15">
        <f t="shared" si="7"/>
        <v>1.248</v>
      </c>
    </row>
    <row r="28" spans="1:19" s="15" customFormat="1">
      <c r="A28" s="15">
        <v>20017</v>
      </c>
      <c r="B28" s="15">
        <v>20017</v>
      </c>
      <c r="C28" s="17" t="s">
        <v>160</v>
      </c>
      <c r="D28" s="15" t="s">
        <v>83</v>
      </c>
      <c r="E28" s="15" t="s">
        <v>74</v>
      </c>
      <c r="F28" s="15">
        <v>0</v>
      </c>
      <c r="G28" s="15">
        <f t="shared" si="0"/>
        <v>6</v>
      </c>
      <c r="H28" s="15" t="s">
        <v>1033</v>
      </c>
      <c r="I28" s="15">
        <f t="shared" si="8"/>
        <v>5</v>
      </c>
      <c r="J28" s="15" t="str">
        <f t="shared" si="1"/>
        <v>2.08#2</v>
      </c>
      <c r="K28" s="15">
        <v>2.08</v>
      </c>
      <c r="N28" s="15" t="str">
        <f t="shared" si="2"/>
        <v/>
      </c>
      <c r="O28" s="15">
        <f t="shared" si="3"/>
        <v>2.08</v>
      </c>
      <c r="P28" s="15">
        <f t="shared" si="4"/>
        <v>2.08</v>
      </c>
      <c r="Q28" s="15" t="e">
        <f t="shared" si="5"/>
        <v>#VALUE!</v>
      </c>
      <c r="R28" s="15">
        <f t="shared" si="6"/>
        <v>0</v>
      </c>
      <c r="S28" s="15">
        <f t="shared" si="7"/>
        <v>2.08</v>
      </c>
    </row>
    <row r="29" spans="1:19" s="15" customFormat="1">
      <c r="A29" s="15">
        <v>20018</v>
      </c>
      <c r="B29" s="15">
        <v>20018</v>
      </c>
      <c r="C29" s="17" t="s">
        <v>160</v>
      </c>
      <c r="D29" s="15" t="s">
        <v>83</v>
      </c>
      <c r="E29" s="15" t="s">
        <v>74</v>
      </c>
      <c r="F29" s="15">
        <v>0</v>
      </c>
      <c r="G29" s="15">
        <f t="shared" si="0"/>
        <v>6</v>
      </c>
      <c r="H29" s="15" t="s">
        <v>1034</v>
      </c>
      <c r="I29" s="15">
        <f t="shared" si="8"/>
        <v>7.9</v>
      </c>
      <c r="J29" s="15" t="str">
        <f t="shared" si="1"/>
        <v>3.2864#2</v>
      </c>
      <c r="K29" s="15">
        <v>3.2864</v>
      </c>
      <c r="N29" s="15" t="str">
        <f t="shared" si="2"/>
        <v/>
      </c>
      <c r="O29" s="15">
        <f t="shared" si="3"/>
        <v>3.2864</v>
      </c>
      <c r="P29" s="15">
        <f t="shared" si="4"/>
        <v>3.2864</v>
      </c>
      <c r="Q29" s="15" t="e">
        <f t="shared" si="5"/>
        <v>#VALUE!</v>
      </c>
      <c r="R29" s="15">
        <f t="shared" si="6"/>
        <v>0</v>
      </c>
      <c r="S29" s="15">
        <f t="shared" si="7"/>
        <v>3.2864</v>
      </c>
    </row>
    <row r="30" spans="1:19" s="15" customFormat="1">
      <c r="A30" s="15">
        <v>20019</v>
      </c>
      <c r="B30" s="15">
        <v>20019</v>
      </c>
      <c r="C30" s="17" t="s">
        <v>160</v>
      </c>
      <c r="D30" s="15" t="s">
        <v>86</v>
      </c>
      <c r="E30" s="15" t="s">
        <v>1035</v>
      </c>
      <c r="F30" s="15">
        <v>0</v>
      </c>
      <c r="G30" s="15">
        <f t="shared" si="0"/>
        <v>7</v>
      </c>
      <c r="H30" s="15" t="s">
        <v>1032</v>
      </c>
      <c r="I30" s="15">
        <f t="shared" si="8"/>
        <v>3</v>
      </c>
      <c r="J30" s="15" t="str">
        <f t="shared" si="1"/>
        <v>1.248#1|2#0.1#2#5</v>
      </c>
      <c r="K30" s="15">
        <v>1.248</v>
      </c>
      <c r="N30" s="15" t="str">
        <f t="shared" si="2"/>
        <v/>
      </c>
      <c r="O30" s="15">
        <f t="shared" si="3"/>
        <v>1.248</v>
      </c>
      <c r="P30" s="15">
        <f t="shared" si="4"/>
        <v>1.248</v>
      </c>
      <c r="Q30" s="15" t="e">
        <f t="shared" si="5"/>
        <v>#VALUE!</v>
      </c>
      <c r="R30" s="15">
        <f t="shared" si="6"/>
        <v>0</v>
      </c>
      <c r="S30" s="15">
        <f t="shared" si="7"/>
        <v>1.248</v>
      </c>
    </row>
    <row r="31" spans="1:19" s="15" customFormat="1">
      <c r="A31" s="15">
        <v>20020</v>
      </c>
      <c r="B31" s="15">
        <v>20020</v>
      </c>
      <c r="C31" s="17" t="s">
        <v>160</v>
      </c>
      <c r="D31" s="15" t="s">
        <v>86</v>
      </c>
      <c r="E31" s="15" t="s">
        <v>1035</v>
      </c>
      <c r="F31" s="15">
        <v>0</v>
      </c>
      <c r="G31" s="15">
        <f t="shared" si="0"/>
        <v>7</v>
      </c>
      <c r="H31" s="15" t="s">
        <v>1033</v>
      </c>
      <c r="I31" s="15">
        <f t="shared" si="8"/>
        <v>5</v>
      </c>
      <c r="J31" s="15" t="str">
        <f t="shared" si="1"/>
        <v>2.08#1|2#0.1#2#5</v>
      </c>
      <c r="K31" s="15">
        <v>2.08</v>
      </c>
      <c r="N31" s="15" t="str">
        <f t="shared" si="2"/>
        <v/>
      </c>
      <c r="O31" s="15">
        <f t="shared" si="3"/>
        <v>2.08</v>
      </c>
      <c r="P31" s="15">
        <f t="shared" si="4"/>
        <v>2.08</v>
      </c>
      <c r="Q31" s="15" t="e">
        <f t="shared" si="5"/>
        <v>#VALUE!</v>
      </c>
      <c r="R31" s="15">
        <f t="shared" si="6"/>
        <v>0</v>
      </c>
      <c r="S31" s="15">
        <f t="shared" si="7"/>
        <v>2.08</v>
      </c>
    </row>
    <row r="32" spans="1:19" s="15" customFormat="1">
      <c r="A32" s="15">
        <v>20021</v>
      </c>
      <c r="B32" s="15">
        <v>20021</v>
      </c>
      <c r="C32" s="17" t="s">
        <v>160</v>
      </c>
      <c r="D32" s="15" t="s">
        <v>86</v>
      </c>
      <c r="E32" s="15" t="s">
        <v>1035</v>
      </c>
      <c r="F32" s="15">
        <v>0</v>
      </c>
      <c r="G32" s="15">
        <f t="shared" si="0"/>
        <v>7</v>
      </c>
      <c r="H32" s="15" t="s">
        <v>1034</v>
      </c>
      <c r="I32" s="15">
        <f t="shared" si="8"/>
        <v>7.9</v>
      </c>
      <c r="J32" s="15" t="str">
        <f t="shared" si="1"/>
        <v>3.2864#1|2#0.1#2#5</v>
      </c>
      <c r="K32" s="15">
        <v>3.2864</v>
      </c>
      <c r="N32" s="15" t="str">
        <f t="shared" si="2"/>
        <v/>
      </c>
      <c r="O32" s="15">
        <f t="shared" si="3"/>
        <v>3.2864</v>
      </c>
      <c r="P32" s="15">
        <f t="shared" si="4"/>
        <v>3.2864</v>
      </c>
      <c r="Q32" s="15" t="e">
        <f t="shared" si="5"/>
        <v>#VALUE!</v>
      </c>
      <c r="R32" s="15">
        <f t="shared" si="6"/>
        <v>0</v>
      </c>
      <c r="S32" s="15">
        <f t="shared" si="7"/>
        <v>3.2864</v>
      </c>
    </row>
    <row r="33" spans="1:19" s="15" customFormat="1">
      <c r="A33" s="15">
        <v>20022</v>
      </c>
      <c r="B33" s="15">
        <v>20022</v>
      </c>
      <c r="C33" s="17" t="s">
        <v>161</v>
      </c>
      <c r="D33" s="15" t="s">
        <v>162</v>
      </c>
      <c r="E33" s="15" t="s">
        <v>1036</v>
      </c>
      <c r="F33" s="15">
        <v>0</v>
      </c>
      <c r="G33" s="15">
        <f t="shared" si="0"/>
        <v>8</v>
      </c>
      <c r="H33" s="15" t="s">
        <v>1032</v>
      </c>
      <c r="I33" s="15">
        <f t="shared" si="8"/>
        <v>3</v>
      </c>
      <c r="J33" s="15" t="str">
        <f t="shared" si="1"/>
        <v>0.416#1|1#0.1#4#4</v>
      </c>
      <c r="K33" s="15">
        <v>1.248</v>
      </c>
      <c r="N33" s="15" t="str">
        <f t="shared" si="2"/>
        <v>0</v>
      </c>
      <c r="O33" s="15" t="e">
        <f t="shared" si="3"/>
        <v>#DIV/0!</v>
      </c>
      <c r="P33" s="15">
        <f t="shared" si="4"/>
        <v>0.41599999999999998</v>
      </c>
      <c r="Q33" s="15" t="e">
        <f t="shared" si="5"/>
        <v>#VALUE!</v>
      </c>
      <c r="R33" s="15">
        <f t="shared" si="6"/>
        <v>0</v>
      </c>
      <c r="S33" s="15">
        <f t="shared" si="7"/>
        <v>0.41599999999999998</v>
      </c>
    </row>
    <row r="34" spans="1:19" s="15" customFormat="1">
      <c r="A34" s="15">
        <v>20023</v>
      </c>
      <c r="B34" s="15">
        <v>20023</v>
      </c>
      <c r="C34" s="17" t="s">
        <v>161</v>
      </c>
      <c r="D34" s="15" t="s">
        <v>162</v>
      </c>
      <c r="E34" s="15" t="s">
        <v>1036</v>
      </c>
      <c r="F34" s="15">
        <v>0</v>
      </c>
      <c r="G34" s="15">
        <f t="shared" si="0"/>
        <v>8</v>
      </c>
      <c r="H34" s="15" t="s">
        <v>1033</v>
      </c>
      <c r="I34" s="15">
        <f t="shared" si="8"/>
        <v>5</v>
      </c>
      <c r="J34" s="15" t="str">
        <f t="shared" si="1"/>
        <v>0.693#1|1#0.1#4#4</v>
      </c>
      <c r="K34" s="15">
        <v>2.08</v>
      </c>
      <c r="N34" s="15" t="str">
        <f t="shared" si="2"/>
        <v>0</v>
      </c>
      <c r="O34" s="15" t="e">
        <f t="shared" si="3"/>
        <v>#DIV/0!</v>
      </c>
      <c r="P34" s="15">
        <f t="shared" si="4"/>
        <v>0.69299999999999995</v>
      </c>
      <c r="Q34" s="15" t="e">
        <f t="shared" si="5"/>
        <v>#VALUE!</v>
      </c>
      <c r="R34" s="15">
        <f t="shared" si="6"/>
        <v>0</v>
      </c>
      <c r="S34" s="15">
        <f t="shared" si="7"/>
        <v>0.69299999999999995</v>
      </c>
    </row>
    <row r="35" spans="1:19" s="15" customFormat="1">
      <c r="A35" s="15">
        <v>20024</v>
      </c>
      <c r="B35" s="15">
        <v>20024</v>
      </c>
      <c r="C35" s="17" t="s">
        <v>161</v>
      </c>
      <c r="D35" s="15" t="s">
        <v>162</v>
      </c>
      <c r="E35" s="15" t="s">
        <v>1036</v>
      </c>
      <c r="F35" s="15">
        <v>0</v>
      </c>
      <c r="G35" s="15">
        <f t="shared" si="0"/>
        <v>8</v>
      </c>
      <c r="H35" s="15" t="s">
        <v>1034</v>
      </c>
      <c r="I35" s="15">
        <f t="shared" si="8"/>
        <v>7.9</v>
      </c>
      <c r="J35" s="15" t="str">
        <f t="shared" si="1"/>
        <v>1.095#1|1#0.1#4#4</v>
      </c>
      <c r="K35" s="15">
        <v>3.2864</v>
      </c>
      <c r="N35" s="15" t="str">
        <f t="shared" si="2"/>
        <v>0</v>
      </c>
      <c r="O35" s="15" t="e">
        <f t="shared" si="3"/>
        <v>#DIV/0!</v>
      </c>
      <c r="P35" s="15">
        <f t="shared" si="4"/>
        <v>1.095</v>
      </c>
      <c r="Q35" s="15" t="e">
        <f t="shared" si="5"/>
        <v>#VALUE!</v>
      </c>
      <c r="R35" s="15">
        <f t="shared" si="6"/>
        <v>0</v>
      </c>
      <c r="S35" s="15">
        <f t="shared" si="7"/>
        <v>1.095</v>
      </c>
    </row>
    <row r="36" spans="1:19" s="15" customFormat="1">
      <c r="A36" s="15">
        <v>20025</v>
      </c>
      <c r="B36" s="15">
        <v>20025</v>
      </c>
      <c r="C36" s="17" t="s">
        <v>163</v>
      </c>
      <c r="D36" s="15" t="s">
        <v>86</v>
      </c>
      <c r="E36" s="15" t="s">
        <v>1037</v>
      </c>
      <c r="F36" s="15">
        <v>0</v>
      </c>
      <c r="G36" s="15">
        <f t="shared" si="0"/>
        <v>9</v>
      </c>
      <c r="H36" s="15" t="s">
        <v>1032</v>
      </c>
      <c r="I36" s="15">
        <f t="shared" si="8"/>
        <v>3</v>
      </c>
      <c r="J36" s="15" t="str">
        <f t="shared" si="1"/>
        <v>1.248#1|3#0.1#1#5</v>
      </c>
      <c r="K36" s="15">
        <v>1.248</v>
      </c>
      <c r="N36" s="15" t="str">
        <f t="shared" si="2"/>
        <v/>
      </c>
      <c r="O36" s="15">
        <f t="shared" si="3"/>
        <v>1.248</v>
      </c>
      <c r="P36" s="15">
        <f t="shared" si="4"/>
        <v>1.248</v>
      </c>
      <c r="Q36" s="15" t="e">
        <f t="shared" si="5"/>
        <v>#VALUE!</v>
      </c>
      <c r="R36" s="15">
        <f t="shared" si="6"/>
        <v>0</v>
      </c>
      <c r="S36" s="15">
        <f t="shared" si="7"/>
        <v>1.248</v>
      </c>
    </row>
    <row r="37" spans="1:19" s="15" customFormat="1">
      <c r="A37" s="15">
        <v>20026</v>
      </c>
      <c r="B37" s="15">
        <v>20026</v>
      </c>
      <c r="C37" s="17" t="s">
        <v>163</v>
      </c>
      <c r="D37" s="15" t="s">
        <v>86</v>
      </c>
      <c r="E37" s="15" t="s">
        <v>1037</v>
      </c>
      <c r="F37" s="15">
        <v>0</v>
      </c>
      <c r="G37" s="15">
        <f t="shared" si="0"/>
        <v>9</v>
      </c>
      <c r="H37" s="15" t="s">
        <v>1033</v>
      </c>
      <c r="I37" s="15">
        <f t="shared" si="8"/>
        <v>5</v>
      </c>
      <c r="J37" s="15" t="str">
        <f t="shared" si="1"/>
        <v>2.08#1|3#0.1#1#5</v>
      </c>
      <c r="K37" s="15">
        <v>2.08</v>
      </c>
      <c r="N37" s="15" t="str">
        <f t="shared" si="2"/>
        <v/>
      </c>
      <c r="O37" s="15">
        <f t="shared" si="3"/>
        <v>2.08</v>
      </c>
      <c r="P37" s="15">
        <f t="shared" si="4"/>
        <v>2.08</v>
      </c>
      <c r="Q37" s="15" t="e">
        <f t="shared" si="5"/>
        <v>#VALUE!</v>
      </c>
      <c r="R37" s="15">
        <f t="shared" si="6"/>
        <v>0</v>
      </c>
      <c r="S37" s="15">
        <f t="shared" si="7"/>
        <v>2.08</v>
      </c>
    </row>
    <row r="38" spans="1:19" s="15" customFormat="1">
      <c r="A38" s="15">
        <v>20027</v>
      </c>
      <c r="B38" s="15">
        <v>20027</v>
      </c>
      <c r="C38" s="17" t="s">
        <v>163</v>
      </c>
      <c r="D38" s="15" t="s">
        <v>86</v>
      </c>
      <c r="E38" s="15" t="s">
        <v>1037</v>
      </c>
      <c r="F38" s="15">
        <v>0</v>
      </c>
      <c r="G38" s="15">
        <f t="shared" si="0"/>
        <v>9</v>
      </c>
      <c r="H38" s="15" t="s">
        <v>1034</v>
      </c>
      <c r="I38" s="15">
        <f t="shared" si="8"/>
        <v>7.9</v>
      </c>
      <c r="J38" s="15" t="str">
        <f t="shared" si="1"/>
        <v>3.2864#1|3#0.1#1#5</v>
      </c>
      <c r="K38" s="15">
        <v>3.2864</v>
      </c>
      <c r="N38" s="15" t="str">
        <f t="shared" si="2"/>
        <v/>
      </c>
      <c r="O38" s="15">
        <f t="shared" si="3"/>
        <v>3.2864</v>
      </c>
      <c r="P38" s="15">
        <f t="shared" si="4"/>
        <v>3.2864</v>
      </c>
      <c r="Q38" s="15" t="e">
        <f t="shared" si="5"/>
        <v>#VALUE!</v>
      </c>
      <c r="R38" s="15">
        <f t="shared" si="6"/>
        <v>0</v>
      </c>
      <c r="S38" s="15">
        <f t="shared" si="7"/>
        <v>3.2864</v>
      </c>
    </row>
    <row r="39" spans="1:19" s="15" customFormat="1">
      <c r="A39" s="15">
        <v>20028</v>
      </c>
      <c r="B39" s="15">
        <v>20028</v>
      </c>
      <c r="C39" s="17" t="s">
        <v>164</v>
      </c>
      <c r="D39" s="15" t="s">
        <v>43</v>
      </c>
      <c r="E39" s="17" t="s">
        <v>1038</v>
      </c>
      <c r="F39" s="15">
        <v>0</v>
      </c>
      <c r="G39" s="15">
        <f t="shared" si="0"/>
        <v>10</v>
      </c>
      <c r="H39" s="15" t="s">
        <v>1032</v>
      </c>
      <c r="I39" s="15">
        <f t="shared" si="8"/>
        <v>3</v>
      </c>
      <c r="J39" s="15" t="str">
        <f t="shared" si="1"/>
        <v>1.248#1|1#0.15#4</v>
      </c>
      <c r="K39" s="15">
        <v>1.248</v>
      </c>
      <c r="N39" s="15" t="str">
        <f t="shared" si="2"/>
        <v/>
      </c>
      <c r="O39" s="15">
        <f t="shared" si="3"/>
        <v>1.248</v>
      </c>
      <c r="P39" s="15">
        <f t="shared" si="4"/>
        <v>1.248</v>
      </c>
      <c r="Q39" s="15" t="e">
        <f t="shared" si="5"/>
        <v>#VALUE!</v>
      </c>
      <c r="R39" s="15">
        <f t="shared" si="6"/>
        <v>0</v>
      </c>
      <c r="S39" s="15">
        <f t="shared" si="7"/>
        <v>1.248</v>
      </c>
    </row>
    <row r="40" spans="1:19" s="15" customFormat="1">
      <c r="A40" s="15">
        <v>20029</v>
      </c>
      <c r="B40" s="15">
        <v>20029</v>
      </c>
      <c r="C40" s="17" t="s">
        <v>164</v>
      </c>
      <c r="D40" s="15" t="s">
        <v>43</v>
      </c>
      <c r="E40" s="17" t="s">
        <v>1038</v>
      </c>
      <c r="F40" s="15">
        <v>0</v>
      </c>
      <c r="G40" s="15">
        <f t="shared" si="0"/>
        <v>10</v>
      </c>
      <c r="H40" s="15" t="s">
        <v>1033</v>
      </c>
      <c r="I40" s="15">
        <f t="shared" si="8"/>
        <v>5</v>
      </c>
      <c r="J40" s="15" t="str">
        <f t="shared" si="1"/>
        <v>2.08#1|1#0.15#4</v>
      </c>
      <c r="K40" s="15">
        <v>2.08</v>
      </c>
      <c r="N40" s="15" t="str">
        <f t="shared" si="2"/>
        <v/>
      </c>
      <c r="O40" s="15">
        <f t="shared" si="3"/>
        <v>2.08</v>
      </c>
      <c r="P40" s="15">
        <f t="shared" si="4"/>
        <v>2.08</v>
      </c>
      <c r="Q40" s="15" t="e">
        <f t="shared" si="5"/>
        <v>#VALUE!</v>
      </c>
      <c r="R40" s="15">
        <f t="shared" si="6"/>
        <v>0</v>
      </c>
      <c r="S40" s="15">
        <f t="shared" si="7"/>
        <v>2.08</v>
      </c>
    </row>
    <row r="41" spans="1:19" s="15" customFormat="1">
      <c r="A41" s="15">
        <v>20030</v>
      </c>
      <c r="B41" s="15">
        <v>20030</v>
      </c>
      <c r="C41" s="17" t="s">
        <v>164</v>
      </c>
      <c r="D41" s="15" t="s">
        <v>43</v>
      </c>
      <c r="E41" s="17" t="s">
        <v>1038</v>
      </c>
      <c r="F41" s="15">
        <v>0</v>
      </c>
      <c r="G41" s="15">
        <f t="shared" si="0"/>
        <v>10</v>
      </c>
      <c r="H41" s="15" t="s">
        <v>1034</v>
      </c>
      <c r="I41" s="15">
        <f t="shared" si="8"/>
        <v>7.9</v>
      </c>
      <c r="J41" s="15" t="str">
        <f t="shared" si="1"/>
        <v>3.2864#1|1#0.15#4</v>
      </c>
      <c r="K41" s="15">
        <v>3.2864</v>
      </c>
      <c r="N41" s="15" t="str">
        <f t="shared" si="2"/>
        <v/>
      </c>
      <c r="O41" s="15">
        <f t="shared" si="3"/>
        <v>3.2864</v>
      </c>
      <c r="P41" s="15">
        <f t="shared" si="4"/>
        <v>3.2864</v>
      </c>
      <c r="Q41" s="15" t="e">
        <f t="shared" si="5"/>
        <v>#VALUE!</v>
      </c>
      <c r="R41" s="15">
        <f t="shared" si="6"/>
        <v>0</v>
      </c>
      <c r="S41" s="15">
        <f t="shared" si="7"/>
        <v>3.2864</v>
      </c>
    </row>
    <row r="42" spans="1:19" s="15" customFormat="1">
      <c r="A42" s="15">
        <v>20031</v>
      </c>
      <c r="B42" s="15">
        <v>20031</v>
      </c>
      <c r="C42" s="17" t="s">
        <v>165</v>
      </c>
      <c r="D42" s="15" t="s">
        <v>162</v>
      </c>
      <c r="E42" s="15" t="s">
        <v>1039</v>
      </c>
      <c r="F42" s="15">
        <v>0</v>
      </c>
      <c r="G42" s="15">
        <f t="shared" si="0"/>
        <v>11</v>
      </c>
      <c r="H42" s="15" t="s">
        <v>1032</v>
      </c>
      <c r="I42" s="15">
        <f t="shared" si="8"/>
        <v>3</v>
      </c>
      <c r="J42" s="15" t="str">
        <f t="shared" si="1"/>
        <v>0.416#1|4#0.1#4#4</v>
      </c>
      <c r="K42" s="15">
        <v>1.248</v>
      </c>
      <c r="N42" s="15" t="str">
        <f t="shared" si="2"/>
        <v>0</v>
      </c>
      <c r="O42" s="15" t="e">
        <f t="shared" si="3"/>
        <v>#DIV/0!</v>
      </c>
      <c r="P42" s="15">
        <f t="shared" si="4"/>
        <v>0.41599999999999998</v>
      </c>
      <c r="Q42" s="15" t="e">
        <f t="shared" si="5"/>
        <v>#VALUE!</v>
      </c>
      <c r="R42" s="15">
        <f t="shared" si="6"/>
        <v>0</v>
      </c>
      <c r="S42" s="15">
        <f t="shared" si="7"/>
        <v>0.41599999999999998</v>
      </c>
    </row>
    <row r="43" spans="1:19" s="15" customFormat="1">
      <c r="A43" s="15">
        <v>20032</v>
      </c>
      <c r="B43" s="15">
        <v>20032</v>
      </c>
      <c r="C43" s="17" t="s">
        <v>165</v>
      </c>
      <c r="D43" s="15" t="s">
        <v>162</v>
      </c>
      <c r="E43" s="15" t="s">
        <v>1039</v>
      </c>
      <c r="F43" s="15">
        <v>0</v>
      </c>
      <c r="G43" s="15">
        <f t="shared" si="0"/>
        <v>11</v>
      </c>
      <c r="H43" s="15" t="s">
        <v>1033</v>
      </c>
      <c r="I43" s="15">
        <f t="shared" si="8"/>
        <v>5</v>
      </c>
      <c r="J43" s="15" t="str">
        <f t="shared" si="1"/>
        <v>0.693#1|4#0.1#4#4</v>
      </c>
      <c r="K43" s="15">
        <v>2.08</v>
      </c>
      <c r="N43" s="15" t="str">
        <f t="shared" si="2"/>
        <v>0</v>
      </c>
      <c r="O43" s="15" t="e">
        <f t="shared" si="3"/>
        <v>#DIV/0!</v>
      </c>
      <c r="P43" s="15">
        <f t="shared" si="4"/>
        <v>0.69299999999999995</v>
      </c>
      <c r="Q43" s="15" t="e">
        <f t="shared" si="5"/>
        <v>#VALUE!</v>
      </c>
      <c r="R43" s="15">
        <f t="shared" si="6"/>
        <v>0</v>
      </c>
      <c r="S43" s="15">
        <f t="shared" si="7"/>
        <v>0.69299999999999995</v>
      </c>
    </row>
    <row r="44" spans="1:19" s="15" customFormat="1">
      <c r="A44" s="15">
        <v>20033</v>
      </c>
      <c r="B44" s="15">
        <v>20033</v>
      </c>
      <c r="C44" s="17" t="s">
        <v>165</v>
      </c>
      <c r="D44" s="15" t="s">
        <v>162</v>
      </c>
      <c r="E44" s="15" t="s">
        <v>1039</v>
      </c>
      <c r="F44" s="15">
        <v>0</v>
      </c>
      <c r="G44" s="15">
        <f t="shared" si="0"/>
        <v>11</v>
      </c>
      <c r="H44" s="15" t="s">
        <v>1034</v>
      </c>
      <c r="I44" s="15">
        <f t="shared" si="8"/>
        <v>7.9</v>
      </c>
      <c r="J44" s="15" t="str">
        <f t="shared" si="1"/>
        <v>1.095#1|4#0.1#4#4</v>
      </c>
      <c r="K44" s="15">
        <v>3.2864</v>
      </c>
      <c r="N44" s="15" t="str">
        <f t="shared" si="2"/>
        <v>0</v>
      </c>
      <c r="O44" s="15" t="e">
        <f t="shared" si="3"/>
        <v>#DIV/0!</v>
      </c>
      <c r="P44" s="15">
        <f t="shared" si="4"/>
        <v>1.095</v>
      </c>
      <c r="Q44" s="15" t="e">
        <f t="shared" si="5"/>
        <v>#VALUE!</v>
      </c>
      <c r="R44" s="15">
        <f t="shared" si="6"/>
        <v>0</v>
      </c>
      <c r="S44" s="15">
        <f t="shared" si="7"/>
        <v>1.095</v>
      </c>
    </row>
    <row r="45" spans="1:19" s="15" customFormat="1">
      <c r="A45" s="15">
        <v>20034</v>
      </c>
      <c r="B45" s="15">
        <v>20034</v>
      </c>
      <c r="C45" s="17" t="s">
        <v>160</v>
      </c>
      <c r="D45" s="15" t="s">
        <v>86</v>
      </c>
      <c r="E45" s="15" t="s">
        <v>1037</v>
      </c>
      <c r="F45" s="15">
        <v>0</v>
      </c>
      <c r="G45" s="15">
        <f t="shared" si="0"/>
        <v>12</v>
      </c>
      <c r="H45" s="15" t="s">
        <v>1032</v>
      </c>
      <c r="I45" s="15">
        <f t="shared" si="8"/>
        <v>3</v>
      </c>
      <c r="J45" s="15" t="str">
        <f t="shared" ref="J45:J76" si="9">REPLACE(E45,1,FIND("#",E45,1)-1,S45)</f>
        <v>1.248#1|3#0.1#1#5</v>
      </c>
      <c r="K45" s="15">
        <v>1.248</v>
      </c>
      <c r="N45" s="15" t="str">
        <f t="shared" ref="N45:N108" si="10">IF(--LEFT(C45,1)=2,MID(C45,5,1),"")</f>
        <v/>
      </c>
      <c r="O45" s="15">
        <f t="shared" si="3"/>
        <v>1.248</v>
      </c>
      <c r="P45" s="15">
        <f t="shared" si="4"/>
        <v>1.248</v>
      </c>
      <c r="Q45" s="15" t="e">
        <f t="shared" si="5"/>
        <v>#VALUE!</v>
      </c>
      <c r="R45" s="15">
        <f t="shared" si="6"/>
        <v>0</v>
      </c>
      <c r="S45" s="15">
        <f t="shared" si="7"/>
        <v>1.248</v>
      </c>
    </row>
    <row r="46" spans="1:19" s="15" customFormat="1">
      <c r="A46" s="15">
        <v>20035</v>
      </c>
      <c r="B46" s="15">
        <v>20035</v>
      </c>
      <c r="C46" s="17" t="s">
        <v>160</v>
      </c>
      <c r="D46" s="15" t="s">
        <v>86</v>
      </c>
      <c r="E46" s="15" t="s">
        <v>1037</v>
      </c>
      <c r="F46" s="15">
        <v>0</v>
      </c>
      <c r="G46" s="15">
        <f t="shared" ref="G46:G77" si="11">ROUNDUP((B46-20000)/3,0)</f>
        <v>12</v>
      </c>
      <c r="H46" s="15" t="s">
        <v>1033</v>
      </c>
      <c r="I46" s="15">
        <f t="shared" si="8"/>
        <v>5</v>
      </c>
      <c r="J46" s="15" t="str">
        <f t="shared" si="9"/>
        <v>2.08#1|3#0.1#1#5</v>
      </c>
      <c r="K46" s="15">
        <v>2.08</v>
      </c>
      <c r="N46" s="15" t="str">
        <f t="shared" si="10"/>
        <v/>
      </c>
      <c r="O46" s="15">
        <f t="shared" si="3"/>
        <v>2.08</v>
      </c>
      <c r="P46" s="15">
        <f t="shared" si="4"/>
        <v>2.08</v>
      </c>
      <c r="Q46" s="15" t="e">
        <f t="shared" si="5"/>
        <v>#VALUE!</v>
      </c>
      <c r="R46" s="15">
        <f t="shared" si="6"/>
        <v>0</v>
      </c>
      <c r="S46" s="15">
        <f t="shared" si="7"/>
        <v>2.08</v>
      </c>
    </row>
    <row r="47" spans="1:19" s="15" customFormat="1">
      <c r="A47" s="15">
        <v>20036</v>
      </c>
      <c r="B47" s="15">
        <v>20036</v>
      </c>
      <c r="C47" s="17" t="s">
        <v>160</v>
      </c>
      <c r="D47" s="15" t="s">
        <v>86</v>
      </c>
      <c r="E47" s="15" t="s">
        <v>1037</v>
      </c>
      <c r="F47" s="15">
        <v>0</v>
      </c>
      <c r="G47" s="15">
        <f t="shared" si="11"/>
        <v>12</v>
      </c>
      <c r="H47" s="15" t="s">
        <v>1034</v>
      </c>
      <c r="I47" s="15">
        <f t="shared" si="8"/>
        <v>7.9</v>
      </c>
      <c r="J47" s="15" t="str">
        <f t="shared" si="9"/>
        <v>3.2864#1|3#0.1#1#5</v>
      </c>
      <c r="K47" s="15">
        <v>3.2864</v>
      </c>
      <c r="N47" s="15" t="str">
        <f t="shared" si="10"/>
        <v/>
      </c>
      <c r="O47" s="15">
        <f t="shared" si="3"/>
        <v>3.2864</v>
      </c>
      <c r="P47" s="15">
        <f t="shared" si="4"/>
        <v>3.2864</v>
      </c>
      <c r="Q47" s="15" t="e">
        <f t="shared" si="5"/>
        <v>#VALUE!</v>
      </c>
      <c r="R47" s="15">
        <f t="shared" si="6"/>
        <v>0</v>
      </c>
      <c r="S47" s="15">
        <f t="shared" si="7"/>
        <v>3.2864</v>
      </c>
    </row>
    <row r="48" spans="1:19" s="15" customFormat="1">
      <c r="A48" s="15">
        <v>20037</v>
      </c>
      <c r="B48" s="15">
        <v>20037</v>
      </c>
      <c r="C48" s="17" t="s">
        <v>160</v>
      </c>
      <c r="D48" s="15" t="s">
        <v>24</v>
      </c>
      <c r="E48" s="15" t="s">
        <v>1040</v>
      </c>
      <c r="F48" s="15">
        <v>0</v>
      </c>
      <c r="G48" s="15">
        <f t="shared" si="11"/>
        <v>13</v>
      </c>
      <c r="H48" s="15" t="s">
        <v>1032</v>
      </c>
      <c r="I48" s="15">
        <f t="shared" si="8"/>
        <v>3</v>
      </c>
      <c r="J48" s="15" t="str">
        <f t="shared" si="9"/>
        <v>1.248#1|0.3#2#3</v>
      </c>
      <c r="K48" s="15">
        <v>1.248</v>
      </c>
      <c r="N48" s="15" t="str">
        <f t="shared" si="10"/>
        <v/>
      </c>
      <c r="O48" s="15">
        <f t="shared" si="3"/>
        <v>1.248</v>
      </c>
      <c r="P48" s="15">
        <f t="shared" si="4"/>
        <v>1.248</v>
      </c>
      <c r="Q48" s="15" t="e">
        <f t="shared" si="5"/>
        <v>#VALUE!</v>
      </c>
      <c r="R48" s="15">
        <f t="shared" si="6"/>
        <v>0</v>
      </c>
      <c r="S48" s="15">
        <f t="shared" si="7"/>
        <v>1.248</v>
      </c>
    </row>
    <row r="49" spans="1:19" s="15" customFormat="1">
      <c r="A49" s="15">
        <v>20038</v>
      </c>
      <c r="B49" s="15">
        <v>20038</v>
      </c>
      <c r="C49" s="17" t="s">
        <v>160</v>
      </c>
      <c r="D49" s="15" t="s">
        <v>24</v>
      </c>
      <c r="E49" s="15" t="s">
        <v>1040</v>
      </c>
      <c r="F49" s="15">
        <v>0</v>
      </c>
      <c r="G49" s="15">
        <f t="shared" si="11"/>
        <v>13</v>
      </c>
      <c r="H49" s="15" t="s">
        <v>1033</v>
      </c>
      <c r="I49" s="15">
        <f t="shared" si="8"/>
        <v>5</v>
      </c>
      <c r="J49" s="15" t="str">
        <f t="shared" si="9"/>
        <v>2.08#1|0.3#2#3</v>
      </c>
      <c r="K49" s="15">
        <v>2.08</v>
      </c>
      <c r="N49" s="15" t="str">
        <f t="shared" si="10"/>
        <v/>
      </c>
      <c r="O49" s="15">
        <f t="shared" si="3"/>
        <v>2.08</v>
      </c>
      <c r="P49" s="15">
        <f t="shared" si="4"/>
        <v>2.08</v>
      </c>
      <c r="Q49" s="15" t="e">
        <f t="shared" si="5"/>
        <v>#VALUE!</v>
      </c>
      <c r="R49" s="15">
        <f t="shared" si="6"/>
        <v>0</v>
      </c>
      <c r="S49" s="15">
        <f t="shared" si="7"/>
        <v>2.08</v>
      </c>
    </row>
    <row r="50" spans="1:19" s="15" customFormat="1">
      <c r="A50" s="15">
        <v>20039</v>
      </c>
      <c r="B50" s="15">
        <v>20039</v>
      </c>
      <c r="C50" s="17" t="s">
        <v>160</v>
      </c>
      <c r="D50" s="15" t="s">
        <v>24</v>
      </c>
      <c r="E50" s="15" t="s">
        <v>1040</v>
      </c>
      <c r="F50" s="15">
        <v>0</v>
      </c>
      <c r="G50" s="15">
        <f t="shared" si="11"/>
        <v>13</v>
      </c>
      <c r="H50" s="15" t="s">
        <v>1034</v>
      </c>
      <c r="I50" s="15">
        <f t="shared" si="8"/>
        <v>7.9</v>
      </c>
      <c r="J50" s="15" t="str">
        <f t="shared" si="9"/>
        <v>3.2864#1|0.3#2#3</v>
      </c>
      <c r="K50" s="15">
        <v>3.2864</v>
      </c>
      <c r="N50" s="15" t="str">
        <f t="shared" si="10"/>
        <v/>
      </c>
      <c r="O50" s="15">
        <f t="shared" si="3"/>
        <v>3.2864</v>
      </c>
      <c r="P50" s="15">
        <f t="shared" si="4"/>
        <v>3.2864</v>
      </c>
      <c r="Q50" s="15" t="e">
        <f t="shared" si="5"/>
        <v>#VALUE!</v>
      </c>
      <c r="R50" s="15">
        <f t="shared" si="6"/>
        <v>0</v>
      </c>
      <c r="S50" s="15">
        <f t="shared" si="7"/>
        <v>3.2864</v>
      </c>
    </row>
    <row r="51" spans="1:19" s="15" customFormat="1">
      <c r="A51" s="15">
        <v>20040</v>
      </c>
      <c r="B51" s="15">
        <v>20040</v>
      </c>
      <c r="C51" s="17" t="s">
        <v>160</v>
      </c>
      <c r="D51" s="15" t="s">
        <v>86</v>
      </c>
      <c r="E51" s="15" t="s">
        <v>1041</v>
      </c>
      <c r="F51" s="15">
        <v>0</v>
      </c>
      <c r="G51" s="15">
        <f t="shared" si="11"/>
        <v>14</v>
      </c>
      <c r="H51" s="15" t="s">
        <v>1032</v>
      </c>
      <c r="I51" s="15">
        <f t="shared" si="8"/>
        <v>3</v>
      </c>
      <c r="J51" s="15" t="str">
        <f t="shared" si="9"/>
        <v>1.248#2|2#0.1#2#5</v>
      </c>
      <c r="K51" s="15">
        <v>1.248</v>
      </c>
      <c r="N51" s="15" t="str">
        <f t="shared" si="10"/>
        <v/>
      </c>
      <c r="O51" s="15">
        <f t="shared" si="3"/>
        <v>1.248</v>
      </c>
      <c r="P51" s="15">
        <f t="shared" si="4"/>
        <v>1.248</v>
      </c>
      <c r="Q51" s="15" t="e">
        <f t="shared" si="5"/>
        <v>#VALUE!</v>
      </c>
      <c r="R51" s="15">
        <f t="shared" si="6"/>
        <v>0</v>
      </c>
      <c r="S51" s="15">
        <f t="shared" si="7"/>
        <v>1.248</v>
      </c>
    </row>
    <row r="52" spans="1:19" s="15" customFormat="1">
      <c r="A52" s="15">
        <v>20041</v>
      </c>
      <c r="B52" s="15">
        <v>20041</v>
      </c>
      <c r="C52" s="17" t="s">
        <v>160</v>
      </c>
      <c r="D52" s="15" t="s">
        <v>86</v>
      </c>
      <c r="E52" s="15" t="s">
        <v>1041</v>
      </c>
      <c r="F52" s="15">
        <v>0</v>
      </c>
      <c r="G52" s="15">
        <f t="shared" si="11"/>
        <v>14</v>
      </c>
      <c r="H52" s="15" t="s">
        <v>1033</v>
      </c>
      <c r="I52" s="15">
        <f t="shared" si="8"/>
        <v>5</v>
      </c>
      <c r="J52" s="15" t="str">
        <f t="shared" si="9"/>
        <v>2.08#2|2#0.1#2#5</v>
      </c>
      <c r="K52" s="15">
        <v>2.08</v>
      </c>
      <c r="N52" s="15" t="str">
        <f t="shared" si="10"/>
        <v/>
      </c>
      <c r="O52" s="15">
        <f t="shared" si="3"/>
        <v>2.08</v>
      </c>
      <c r="P52" s="15">
        <f t="shared" si="4"/>
        <v>2.08</v>
      </c>
      <c r="Q52" s="15" t="e">
        <f t="shared" si="5"/>
        <v>#VALUE!</v>
      </c>
      <c r="R52" s="15">
        <f t="shared" si="6"/>
        <v>0</v>
      </c>
      <c r="S52" s="15">
        <f t="shared" si="7"/>
        <v>2.08</v>
      </c>
    </row>
    <row r="53" spans="1:19" s="15" customFormat="1">
      <c r="A53" s="15">
        <v>20042</v>
      </c>
      <c r="B53" s="15">
        <v>20042</v>
      </c>
      <c r="C53" s="17" t="s">
        <v>160</v>
      </c>
      <c r="D53" s="15" t="s">
        <v>86</v>
      </c>
      <c r="E53" s="15" t="s">
        <v>1041</v>
      </c>
      <c r="F53" s="15">
        <v>0</v>
      </c>
      <c r="G53" s="15">
        <f t="shared" si="11"/>
        <v>14</v>
      </c>
      <c r="H53" s="15" t="s">
        <v>1034</v>
      </c>
      <c r="I53" s="15">
        <f t="shared" si="8"/>
        <v>7.9</v>
      </c>
      <c r="J53" s="15" t="str">
        <f t="shared" si="9"/>
        <v>3.2864#2|2#0.1#2#5</v>
      </c>
      <c r="K53" s="15">
        <v>3.2864</v>
      </c>
      <c r="N53" s="15" t="str">
        <f t="shared" si="10"/>
        <v/>
      </c>
      <c r="O53" s="15">
        <f t="shared" si="3"/>
        <v>3.2864</v>
      </c>
      <c r="P53" s="15">
        <f t="shared" si="4"/>
        <v>3.2864</v>
      </c>
      <c r="Q53" s="15" t="e">
        <f t="shared" si="5"/>
        <v>#VALUE!</v>
      </c>
      <c r="R53" s="15">
        <f t="shared" si="6"/>
        <v>0</v>
      </c>
      <c r="S53" s="15">
        <f t="shared" si="7"/>
        <v>3.2864</v>
      </c>
    </row>
    <row r="54" spans="1:19" s="15" customFormat="1">
      <c r="A54" s="15">
        <v>20043</v>
      </c>
      <c r="B54" s="15">
        <v>20043</v>
      </c>
      <c r="C54" s="17" t="s">
        <v>165</v>
      </c>
      <c r="D54" s="15" t="s">
        <v>162</v>
      </c>
      <c r="E54" s="15" t="s">
        <v>1039</v>
      </c>
      <c r="F54" s="15">
        <v>0</v>
      </c>
      <c r="G54" s="15">
        <f t="shared" si="11"/>
        <v>15</v>
      </c>
      <c r="H54" s="15" t="s">
        <v>1032</v>
      </c>
      <c r="I54" s="15">
        <f t="shared" si="8"/>
        <v>3</v>
      </c>
      <c r="J54" s="15" t="str">
        <f t="shared" si="9"/>
        <v>0.416#1|4#0.1#4#4</v>
      </c>
      <c r="K54" s="15">
        <v>1.248</v>
      </c>
      <c r="N54" s="15" t="str">
        <f t="shared" si="10"/>
        <v>0</v>
      </c>
      <c r="O54" s="15" t="e">
        <f t="shared" si="3"/>
        <v>#DIV/0!</v>
      </c>
      <c r="P54" s="15">
        <f t="shared" si="4"/>
        <v>0.41599999999999998</v>
      </c>
      <c r="Q54" s="15" t="e">
        <f t="shared" si="5"/>
        <v>#VALUE!</v>
      </c>
      <c r="R54" s="15">
        <f t="shared" si="6"/>
        <v>0</v>
      </c>
      <c r="S54" s="15">
        <f t="shared" si="7"/>
        <v>0.41599999999999998</v>
      </c>
    </row>
    <row r="55" spans="1:19" s="15" customFormat="1">
      <c r="A55" s="15">
        <v>20044</v>
      </c>
      <c r="B55" s="15">
        <v>20044</v>
      </c>
      <c r="C55" s="17" t="s">
        <v>165</v>
      </c>
      <c r="D55" s="15" t="s">
        <v>162</v>
      </c>
      <c r="E55" s="15" t="s">
        <v>1039</v>
      </c>
      <c r="F55" s="15">
        <v>0</v>
      </c>
      <c r="G55" s="15">
        <f t="shared" si="11"/>
        <v>15</v>
      </c>
      <c r="H55" s="15" t="s">
        <v>1033</v>
      </c>
      <c r="I55" s="15">
        <f t="shared" si="8"/>
        <v>5</v>
      </c>
      <c r="J55" s="15" t="str">
        <f t="shared" si="9"/>
        <v>0.693#1|4#0.1#4#4</v>
      </c>
      <c r="K55" s="15">
        <v>2.08</v>
      </c>
      <c r="N55" s="15" t="str">
        <f t="shared" si="10"/>
        <v>0</v>
      </c>
      <c r="O55" s="15" t="e">
        <f t="shared" si="3"/>
        <v>#DIV/0!</v>
      </c>
      <c r="P55" s="15">
        <f t="shared" si="4"/>
        <v>0.69299999999999995</v>
      </c>
      <c r="Q55" s="15" t="e">
        <f t="shared" si="5"/>
        <v>#VALUE!</v>
      </c>
      <c r="R55" s="15">
        <f t="shared" si="6"/>
        <v>0</v>
      </c>
      <c r="S55" s="15">
        <f t="shared" si="7"/>
        <v>0.69299999999999995</v>
      </c>
    </row>
    <row r="56" spans="1:19" s="15" customFormat="1">
      <c r="A56" s="15">
        <v>20045</v>
      </c>
      <c r="B56" s="15">
        <v>20045</v>
      </c>
      <c r="C56" s="17" t="s">
        <v>165</v>
      </c>
      <c r="D56" s="15" t="s">
        <v>162</v>
      </c>
      <c r="E56" s="15" t="s">
        <v>1039</v>
      </c>
      <c r="F56" s="15">
        <v>0</v>
      </c>
      <c r="G56" s="15">
        <f t="shared" si="11"/>
        <v>15</v>
      </c>
      <c r="H56" s="15" t="s">
        <v>1034</v>
      </c>
      <c r="I56" s="15">
        <f t="shared" si="8"/>
        <v>7.9</v>
      </c>
      <c r="J56" s="15" t="str">
        <f t="shared" si="9"/>
        <v>1.095#1|4#0.1#4#4</v>
      </c>
      <c r="K56" s="15">
        <v>3.2864</v>
      </c>
      <c r="N56" s="15" t="str">
        <f t="shared" si="10"/>
        <v>0</v>
      </c>
      <c r="O56" s="15" t="e">
        <f t="shared" si="3"/>
        <v>#DIV/0!</v>
      </c>
      <c r="P56" s="15">
        <f t="shared" si="4"/>
        <v>1.095</v>
      </c>
      <c r="Q56" s="15" t="e">
        <f t="shared" si="5"/>
        <v>#VALUE!</v>
      </c>
      <c r="R56" s="15">
        <f t="shared" si="6"/>
        <v>0</v>
      </c>
      <c r="S56" s="15">
        <f t="shared" si="7"/>
        <v>1.095</v>
      </c>
    </row>
    <row r="57" spans="1:19" s="15" customFormat="1">
      <c r="A57" s="15">
        <v>20046</v>
      </c>
      <c r="B57" s="15">
        <v>20046</v>
      </c>
      <c r="C57" s="17" t="s">
        <v>165</v>
      </c>
      <c r="D57" s="15" t="s">
        <v>162</v>
      </c>
      <c r="E57" s="15" t="s">
        <v>1042</v>
      </c>
      <c r="F57" s="15">
        <v>0</v>
      </c>
      <c r="G57" s="15">
        <f t="shared" si="11"/>
        <v>16</v>
      </c>
      <c r="H57" s="15" t="s">
        <v>1032</v>
      </c>
      <c r="I57" s="15">
        <f t="shared" si="8"/>
        <v>3</v>
      </c>
      <c r="J57" s="15" t="str">
        <f t="shared" si="9"/>
        <v>0.416#1|2#0.2#4#4</v>
      </c>
      <c r="K57" s="15">
        <v>1.248</v>
      </c>
      <c r="N57" s="15" t="str">
        <f t="shared" si="10"/>
        <v>0</v>
      </c>
      <c r="O57" s="15" t="e">
        <f t="shared" si="3"/>
        <v>#DIV/0!</v>
      </c>
      <c r="P57" s="15">
        <f t="shared" si="4"/>
        <v>0.41599999999999998</v>
      </c>
      <c r="Q57" s="15" t="e">
        <f t="shared" si="5"/>
        <v>#VALUE!</v>
      </c>
      <c r="R57" s="15">
        <f t="shared" si="6"/>
        <v>0</v>
      </c>
      <c r="S57" s="15">
        <f t="shared" si="7"/>
        <v>0.41599999999999998</v>
      </c>
    </row>
    <row r="58" spans="1:19" s="15" customFormat="1">
      <c r="A58" s="15">
        <v>20047</v>
      </c>
      <c r="B58" s="15">
        <v>20047</v>
      </c>
      <c r="C58" s="17" t="s">
        <v>165</v>
      </c>
      <c r="D58" s="15" t="s">
        <v>162</v>
      </c>
      <c r="E58" s="15" t="s">
        <v>1042</v>
      </c>
      <c r="F58" s="15">
        <v>0</v>
      </c>
      <c r="G58" s="15">
        <f t="shared" si="11"/>
        <v>16</v>
      </c>
      <c r="H58" s="15" t="s">
        <v>1033</v>
      </c>
      <c r="I58" s="15">
        <f t="shared" si="8"/>
        <v>5</v>
      </c>
      <c r="J58" s="15" t="str">
        <f t="shared" si="9"/>
        <v>0.693#1|2#0.2#4#4</v>
      </c>
      <c r="K58" s="15">
        <v>2.08</v>
      </c>
      <c r="N58" s="15" t="str">
        <f t="shared" si="10"/>
        <v>0</v>
      </c>
      <c r="O58" s="15" t="e">
        <f t="shared" si="3"/>
        <v>#DIV/0!</v>
      </c>
      <c r="P58" s="15">
        <f t="shared" si="4"/>
        <v>0.69299999999999995</v>
      </c>
      <c r="Q58" s="15" t="e">
        <f t="shared" si="5"/>
        <v>#VALUE!</v>
      </c>
      <c r="R58" s="15">
        <f t="shared" si="6"/>
        <v>0</v>
      </c>
      <c r="S58" s="15">
        <f t="shared" si="7"/>
        <v>0.69299999999999995</v>
      </c>
    </row>
    <row r="59" spans="1:19" s="15" customFormat="1">
      <c r="A59" s="15">
        <v>20048</v>
      </c>
      <c r="B59" s="15">
        <v>20048</v>
      </c>
      <c r="C59" s="17" t="s">
        <v>165</v>
      </c>
      <c r="D59" s="15" t="s">
        <v>162</v>
      </c>
      <c r="E59" s="15" t="s">
        <v>1042</v>
      </c>
      <c r="F59" s="15">
        <v>0</v>
      </c>
      <c r="G59" s="15">
        <f t="shared" si="11"/>
        <v>16</v>
      </c>
      <c r="H59" s="15" t="s">
        <v>1034</v>
      </c>
      <c r="I59" s="15">
        <f t="shared" si="8"/>
        <v>7.9</v>
      </c>
      <c r="J59" s="15" t="str">
        <f t="shared" si="9"/>
        <v>1.095#1|2#0.2#4#4</v>
      </c>
      <c r="K59" s="15">
        <v>3.2864</v>
      </c>
      <c r="N59" s="15" t="str">
        <f t="shared" si="10"/>
        <v>0</v>
      </c>
      <c r="O59" s="15" t="e">
        <f t="shared" si="3"/>
        <v>#DIV/0!</v>
      </c>
      <c r="P59" s="15">
        <f t="shared" si="4"/>
        <v>1.095</v>
      </c>
      <c r="Q59" s="15" t="e">
        <f t="shared" si="5"/>
        <v>#VALUE!</v>
      </c>
      <c r="R59" s="15">
        <f t="shared" si="6"/>
        <v>0</v>
      </c>
      <c r="S59" s="15">
        <f t="shared" si="7"/>
        <v>1.095</v>
      </c>
    </row>
    <row r="60" spans="1:19" s="15" customFormat="1">
      <c r="A60" s="15">
        <v>20049</v>
      </c>
      <c r="B60" s="15">
        <v>20049</v>
      </c>
      <c r="C60" s="17" t="s">
        <v>160</v>
      </c>
      <c r="D60" s="15" t="s">
        <v>39</v>
      </c>
      <c r="E60" s="15" t="s">
        <v>1043</v>
      </c>
      <c r="F60" s="15">
        <v>0</v>
      </c>
      <c r="G60" s="15">
        <f t="shared" si="11"/>
        <v>17</v>
      </c>
      <c r="H60" s="15" t="s">
        <v>1032</v>
      </c>
      <c r="I60" s="15">
        <f t="shared" si="8"/>
        <v>3</v>
      </c>
      <c r="J60" s="15" t="str">
        <f t="shared" si="9"/>
        <v>1.248#1#0.2</v>
      </c>
      <c r="K60" s="15">
        <v>1.248</v>
      </c>
      <c r="N60" s="15" t="str">
        <f t="shared" si="10"/>
        <v/>
      </c>
      <c r="O60" s="15">
        <f t="shared" si="3"/>
        <v>1.248</v>
      </c>
      <c r="P60" s="15">
        <f t="shared" si="4"/>
        <v>1.248</v>
      </c>
      <c r="Q60" s="15" t="e">
        <f t="shared" si="5"/>
        <v>#VALUE!</v>
      </c>
      <c r="R60" s="15">
        <f t="shared" si="6"/>
        <v>0</v>
      </c>
      <c r="S60" s="15">
        <f t="shared" si="7"/>
        <v>1.248</v>
      </c>
    </row>
    <row r="61" spans="1:19" s="15" customFormat="1">
      <c r="A61" s="15">
        <v>20050</v>
      </c>
      <c r="B61" s="15">
        <v>20050</v>
      </c>
      <c r="C61" s="17" t="s">
        <v>160</v>
      </c>
      <c r="D61" s="15" t="s">
        <v>39</v>
      </c>
      <c r="E61" s="15" t="s">
        <v>1043</v>
      </c>
      <c r="F61" s="15">
        <v>0</v>
      </c>
      <c r="G61" s="15">
        <f t="shared" si="11"/>
        <v>17</v>
      </c>
      <c r="H61" s="15" t="s">
        <v>1033</v>
      </c>
      <c r="I61" s="15">
        <f t="shared" si="8"/>
        <v>5</v>
      </c>
      <c r="J61" s="15" t="str">
        <f t="shared" si="9"/>
        <v>2.08#1#0.2</v>
      </c>
      <c r="K61" s="15">
        <v>2.08</v>
      </c>
      <c r="N61" s="15" t="str">
        <f t="shared" si="10"/>
        <v/>
      </c>
      <c r="O61" s="15">
        <f t="shared" si="3"/>
        <v>2.08</v>
      </c>
      <c r="P61" s="15">
        <f t="shared" si="4"/>
        <v>2.08</v>
      </c>
      <c r="Q61" s="15" t="e">
        <f t="shared" si="5"/>
        <v>#VALUE!</v>
      </c>
      <c r="R61" s="15">
        <f t="shared" si="6"/>
        <v>0</v>
      </c>
      <c r="S61" s="15">
        <f t="shared" si="7"/>
        <v>2.08</v>
      </c>
    </row>
    <row r="62" spans="1:19" s="15" customFormat="1">
      <c r="A62" s="15">
        <v>20051</v>
      </c>
      <c r="B62" s="15">
        <v>20051</v>
      </c>
      <c r="C62" s="17" t="s">
        <v>160</v>
      </c>
      <c r="D62" s="15" t="s">
        <v>39</v>
      </c>
      <c r="E62" s="15" t="s">
        <v>1043</v>
      </c>
      <c r="F62" s="15">
        <v>0</v>
      </c>
      <c r="G62" s="15">
        <f t="shared" si="11"/>
        <v>17</v>
      </c>
      <c r="H62" s="15" t="s">
        <v>1034</v>
      </c>
      <c r="I62" s="15">
        <f t="shared" si="8"/>
        <v>7.9</v>
      </c>
      <c r="J62" s="15" t="str">
        <f t="shared" si="9"/>
        <v>3.2864#1#0.2</v>
      </c>
      <c r="K62" s="15">
        <v>3.2864</v>
      </c>
      <c r="N62" s="15" t="str">
        <f t="shared" si="10"/>
        <v/>
      </c>
      <c r="O62" s="15">
        <f t="shared" si="3"/>
        <v>3.2864</v>
      </c>
      <c r="P62" s="15">
        <f t="shared" si="4"/>
        <v>3.2864</v>
      </c>
      <c r="Q62" s="15" t="e">
        <f t="shared" si="5"/>
        <v>#VALUE!</v>
      </c>
      <c r="R62" s="15">
        <f t="shared" si="6"/>
        <v>0</v>
      </c>
      <c r="S62" s="15">
        <f t="shared" si="7"/>
        <v>3.2864</v>
      </c>
    </row>
    <row r="63" spans="1:19" s="15" customFormat="1">
      <c r="A63" s="15">
        <v>20052</v>
      </c>
      <c r="B63" s="15">
        <v>20052</v>
      </c>
      <c r="C63" s="17" t="s">
        <v>165</v>
      </c>
      <c r="D63" s="15" t="s">
        <v>166</v>
      </c>
      <c r="E63" s="15" t="s">
        <v>1044</v>
      </c>
      <c r="F63" s="15">
        <v>0</v>
      </c>
      <c r="G63" s="15">
        <f t="shared" si="11"/>
        <v>18</v>
      </c>
      <c r="H63" s="15" t="s">
        <v>1032</v>
      </c>
      <c r="I63" s="15">
        <f t="shared" si="8"/>
        <v>3</v>
      </c>
      <c r="J63" s="15" t="str">
        <f t="shared" si="9"/>
        <v>0.416#2</v>
      </c>
      <c r="K63" s="15">
        <v>1.248</v>
      </c>
      <c r="N63" s="15" t="str">
        <f t="shared" si="10"/>
        <v>0</v>
      </c>
      <c r="O63" s="15" t="e">
        <f t="shared" si="3"/>
        <v>#DIV/0!</v>
      </c>
      <c r="P63" s="15">
        <f t="shared" si="4"/>
        <v>0.41599999999999998</v>
      </c>
      <c r="Q63" s="15" t="e">
        <f t="shared" si="5"/>
        <v>#VALUE!</v>
      </c>
      <c r="R63" s="15">
        <f t="shared" si="6"/>
        <v>0</v>
      </c>
      <c r="S63" s="15">
        <f t="shared" si="7"/>
        <v>0.41599999999999998</v>
      </c>
    </row>
    <row r="64" spans="1:19" s="15" customFormat="1">
      <c r="A64" s="15">
        <v>20053</v>
      </c>
      <c r="B64" s="15">
        <v>20053</v>
      </c>
      <c r="C64" s="17" t="s">
        <v>165</v>
      </c>
      <c r="D64" s="15" t="s">
        <v>166</v>
      </c>
      <c r="E64" s="15" t="s">
        <v>1044</v>
      </c>
      <c r="F64" s="15">
        <v>0</v>
      </c>
      <c r="G64" s="15">
        <f t="shared" si="11"/>
        <v>18</v>
      </c>
      <c r="H64" s="15" t="s">
        <v>1033</v>
      </c>
      <c r="I64" s="15">
        <f t="shared" si="8"/>
        <v>5</v>
      </c>
      <c r="J64" s="15" t="str">
        <f t="shared" si="9"/>
        <v>0.693#2</v>
      </c>
      <c r="K64" s="15">
        <v>2.08</v>
      </c>
      <c r="N64" s="15" t="str">
        <f t="shared" si="10"/>
        <v>0</v>
      </c>
      <c r="O64" s="15" t="e">
        <f t="shared" si="3"/>
        <v>#DIV/0!</v>
      </c>
      <c r="P64" s="15">
        <f t="shared" si="4"/>
        <v>0.69299999999999995</v>
      </c>
      <c r="Q64" s="15" t="e">
        <f t="shared" si="5"/>
        <v>#VALUE!</v>
      </c>
      <c r="R64" s="15">
        <f t="shared" si="6"/>
        <v>0</v>
      </c>
      <c r="S64" s="15">
        <f t="shared" si="7"/>
        <v>0.69299999999999995</v>
      </c>
    </row>
    <row r="65" spans="1:19" s="15" customFormat="1">
      <c r="A65" s="15">
        <v>20054</v>
      </c>
      <c r="B65" s="15">
        <v>20054</v>
      </c>
      <c r="C65" s="17" t="s">
        <v>165</v>
      </c>
      <c r="D65" s="15" t="s">
        <v>166</v>
      </c>
      <c r="E65" s="15" t="s">
        <v>1044</v>
      </c>
      <c r="F65" s="15">
        <v>0</v>
      </c>
      <c r="G65" s="15">
        <f t="shared" si="11"/>
        <v>18</v>
      </c>
      <c r="H65" s="15" t="s">
        <v>1034</v>
      </c>
      <c r="I65" s="15">
        <f t="shared" si="8"/>
        <v>7.9</v>
      </c>
      <c r="J65" s="15" t="str">
        <f t="shared" si="9"/>
        <v>1.095#2</v>
      </c>
      <c r="K65" s="15">
        <v>3.2864</v>
      </c>
      <c r="N65" s="15" t="str">
        <f t="shared" si="10"/>
        <v>0</v>
      </c>
      <c r="O65" s="15" t="e">
        <f t="shared" si="3"/>
        <v>#DIV/0!</v>
      </c>
      <c r="P65" s="15">
        <f t="shared" si="4"/>
        <v>1.095</v>
      </c>
      <c r="Q65" s="15" t="e">
        <f t="shared" si="5"/>
        <v>#VALUE!</v>
      </c>
      <c r="R65" s="15">
        <f t="shared" si="6"/>
        <v>0</v>
      </c>
      <c r="S65" s="15">
        <f t="shared" si="7"/>
        <v>1.095</v>
      </c>
    </row>
    <row r="66" spans="1:19" s="15" customFormat="1">
      <c r="A66" s="15">
        <v>20055</v>
      </c>
      <c r="B66" s="15">
        <v>20055</v>
      </c>
      <c r="C66" s="17" t="s">
        <v>167</v>
      </c>
      <c r="D66" s="15" t="s">
        <v>46</v>
      </c>
      <c r="E66" s="15" t="s">
        <v>1045</v>
      </c>
      <c r="F66" s="15">
        <v>0</v>
      </c>
      <c r="G66" s="15">
        <f t="shared" si="11"/>
        <v>19</v>
      </c>
      <c r="H66" s="15" t="s">
        <v>1032</v>
      </c>
      <c r="I66" s="15">
        <f t="shared" si="8"/>
        <v>3</v>
      </c>
      <c r="J66" s="15" t="str">
        <f t="shared" si="9"/>
        <v>1.248#2|1#0.3</v>
      </c>
      <c r="K66" s="15">
        <v>1.248</v>
      </c>
      <c r="N66" s="15" t="str">
        <f t="shared" si="10"/>
        <v/>
      </c>
      <c r="O66" s="15">
        <f t="shared" si="3"/>
        <v>1.248</v>
      </c>
      <c r="P66" s="15">
        <f t="shared" si="4"/>
        <v>1.248</v>
      </c>
      <c r="Q66" s="15" t="e">
        <f t="shared" si="5"/>
        <v>#VALUE!</v>
      </c>
      <c r="R66" s="15">
        <f t="shared" si="6"/>
        <v>0</v>
      </c>
      <c r="S66" s="15">
        <f t="shared" si="7"/>
        <v>1.248</v>
      </c>
    </row>
    <row r="67" spans="1:19" s="15" customFormat="1">
      <c r="A67" s="15">
        <v>20056</v>
      </c>
      <c r="B67" s="15">
        <v>20056</v>
      </c>
      <c r="C67" s="17" t="s">
        <v>167</v>
      </c>
      <c r="D67" s="15" t="s">
        <v>46</v>
      </c>
      <c r="E67" s="15" t="s">
        <v>1045</v>
      </c>
      <c r="F67" s="15">
        <v>0</v>
      </c>
      <c r="G67" s="15">
        <f t="shared" si="11"/>
        <v>19</v>
      </c>
      <c r="H67" s="15" t="s">
        <v>1033</v>
      </c>
      <c r="I67" s="15">
        <f t="shared" si="8"/>
        <v>5</v>
      </c>
      <c r="J67" s="15" t="str">
        <f t="shared" si="9"/>
        <v>2.08#2|1#0.3</v>
      </c>
      <c r="K67" s="15">
        <v>2.08</v>
      </c>
      <c r="N67" s="15" t="str">
        <f t="shared" si="10"/>
        <v/>
      </c>
      <c r="O67" s="15">
        <f t="shared" si="3"/>
        <v>2.08</v>
      </c>
      <c r="P67" s="15">
        <f t="shared" si="4"/>
        <v>2.08</v>
      </c>
      <c r="Q67" s="15" t="e">
        <f t="shared" si="5"/>
        <v>#VALUE!</v>
      </c>
      <c r="R67" s="15">
        <f t="shared" si="6"/>
        <v>0</v>
      </c>
      <c r="S67" s="15">
        <f t="shared" si="7"/>
        <v>2.08</v>
      </c>
    </row>
    <row r="68" spans="1:19" s="15" customFormat="1">
      <c r="A68" s="15">
        <v>20057</v>
      </c>
      <c r="B68" s="15">
        <v>20057</v>
      </c>
      <c r="C68" s="17" t="s">
        <v>167</v>
      </c>
      <c r="D68" s="15" t="s">
        <v>46</v>
      </c>
      <c r="E68" s="15" t="s">
        <v>1045</v>
      </c>
      <c r="F68" s="15">
        <v>0</v>
      </c>
      <c r="G68" s="15">
        <f t="shared" si="11"/>
        <v>19</v>
      </c>
      <c r="H68" s="15" t="s">
        <v>1034</v>
      </c>
      <c r="I68" s="15">
        <f t="shared" si="8"/>
        <v>7.9</v>
      </c>
      <c r="J68" s="15" t="str">
        <f t="shared" si="9"/>
        <v>3.2864#2|1#0.3</v>
      </c>
      <c r="K68" s="15">
        <v>3.2864</v>
      </c>
      <c r="N68" s="15" t="str">
        <f t="shared" si="10"/>
        <v/>
      </c>
      <c r="O68" s="15">
        <f t="shared" si="3"/>
        <v>3.2864</v>
      </c>
      <c r="P68" s="15">
        <f t="shared" si="4"/>
        <v>3.2864</v>
      </c>
      <c r="Q68" s="15" t="e">
        <f t="shared" si="5"/>
        <v>#VALUE!</v>
      </c>
      <c r="R68" s="15">
        <f t="shared" si="6"/>
        <v>0</v>
      </c>
      <c r="S68" s="15">
        <f t="shared" si="7"/>
        <v>3.2864</v>
      </c>
    </row>
    <row r="69" spans="1:19" s="15" customFormat="1">
      <c r="A69" s="15">
        <v>20058</v>
      </c>
      <c r="B69" s="15">
        <v>20058</v>
      </c>
      <c r="C69" s="17" t="s">
        <v>160</v>
      </c>
      <c r="D69" s="15" t="s">
        <v>24</v>
      </c>
      <c r="E69" s="15" t="s">
        <v>1031</v>
      </c>
      <c r="F69" s="15">
        <v>0</v>
      </c>
      <c r="G69" s="15">
        <f t="shared" si="11"/>
        <v>20</v>
      </c>
      <c r="H69" s="15" t="s">
        <v>1032</v>
      </c>
      <c r="I69" s="15">
        <f t="shared" si="8"/>
        <v>3</v>
      </c>
      <c r="J69" s="15" t="str">
        <f t="shared" si="9"/>
        <v>1.248#1|0.3#1#3</v>
      </c>
      <c r="K69" s="15">
        <v>1.248</v>
      </c>
      <c r="N69" s="15" t="str">
        <f t="shared" si="10"/>
        <v/>
      </c>
      <c r="O69" s="15">
        <f t="shared" si="3"/>
        <v>1.248</v>
      </c>
      <c r="P69" s="15">
        <f t="shared" si="4"/>
        <v>1.248</v>
      </c>
      <c r="Q69" s="15" t="e">
        <f t="shared" si="5"/>
        <v>#VALUE!</v>
      </c>
      <c r="R69" s="15">
        <f t="shared" si="6"/>
        <v>0</v>
      </c>
      <c r="S69" s="15">
        <f t="shared" si="7"/>
        <v>1.248</v>
      </c>
    </row>
    <row r="70" spans="1:19" s="15" customFormat="1">
      <c r="A70" s="15">
        <v>20059</v>
      </c>
      <c r="B70" s="15">
        <v>20059</v>
      </c>
      <c r="C70" s="17" t="s">
        <v>160</v>
      </c>
      <c r="D70" s="15" t="s">
        <v>24</v>
      </c>
      <c r="E70" s="15" t="s">
        <v>1031</v>
      </c>
      <c r="F70" s="15">
        <v>0</v>
      </c>
      <c r="G70" s="15">
        <f t="shared" si="11"/>
        <v>20</v>
      </c>
      <c r="H70" s="15" t="s">
        <v>1033</v>
      </c>
      <c r="I70" s="15">
        <f t="shared" si="8"/>
        <v>5</v>
      </c>
      <c r="J70" s="15" t="str">
        <f t="shared" si="9"/>
        <v>2.08#1|0.3#1#3</v>
      </c>
      <c r="K70" s="15">
        <v>2.08</v>
      </c>
      <c r="N70" s="15" t="str">
        <f t="shared" si="10"/>
        <v/>
      </c>
      <c r="O70" s="15">
        <f t="shared" si="3"/>
        <v>2.08</v>
      </c>
      <c r="P70" s="15">
        <f t="shared" si="4"/>
        <v>2.08</v>
      </c>
      <c r="Q70" s="15" t="e">
        <f t="shared" si="5"/>
        <v>#VALUE!</v>
      </c>
      <c r="R70" s="15">
        <f t="shared" si="6"/>
        <v>0</v>
      </c>
      <c r="S70" s="15">
        <f t="shared" si="7"/>
        <v>2.08</v>
      </c>
    </row>
    <row r="71" spans="1:19" s="15" customFormat="1">
      <c r="A71" s="15">
        <v>20060</v>
      </c>
      <c r="B71" s="15">
        <v>20060</v>
      </c>
      <c r="C71" s="17" t="s">
        <v>160</v>
      </c>
      <c r="D71" s="15" t="s">
        <v>24</v>
      </c>
      <c r="E71" s="15" t="s">
        <v>1031</v>
      </c>
      <c r="F71" s="15">
        <v>0</v>
      </c>
      <c r="G71" s="15">
        <f t="shared" si="11"/>
        <v>20</v>
      </c>
      <c r="H71" s="15" t="s">
        <v>1034</v>
      </c>
      <c r="I71" s="15">
        <f t="shared" si="8"/>
        <v>7.9</v>
      </c>
      <c r="J71" s="15" t="str">
        <f t="shared" si="9"/>
        <v>3.2864#1|0.3#1#3</v>
      </c>
      <c r="K71" s="15">
        <v>3.2864</v>
      </c>
      <c r="N71" s="15" t="str">
        <f t="shared" si="10"/>
        <v/>
      </c>
      <c r="O71" s="15">
        <f t="shared" si="3"/>
        <v>3.2864</v>
      </c>
      <c r="P71" s="15">
        <f t="shared" si="4"/>
        <v>3.2864</v>
      </c>
      <c r="Q71" s="15" t="e">
        <f t="shared" si="5"/>
        <v>#VALUE!</v>
      </c>
      <c r="R71" s="15">
        <f t="shared" si="6"/>
        <v>0</v>
      </c>
      <c r="S71" s="15">
        <f t="shared" si="7"/>
        <v>3.2864</v>
      </c>
    </row>
    <row r="72" spans="1:19" s="15" customFormat="1">
      <c r="A72" s="15">
        <v>20061</v>
      </c>
      <c r="B72" s="15">
        <v>20061</v>
      </c>
      <c r="C72" s="17" t="s">
        <v>165</v>
      </c>
      <c r="D72" s="15" t="s">
        <v>166</v>
      </c>
      <c r="E72" s="15" t="s">
        <v>1029</v>
      </c>
      <c r="F72" s="15">
        <v>0</v>
      </c>
      <c r="G72" s="15">
        <f t="shared" si="11"/>
        <v>21</v>
      </c>
      <c r="H72" s="15" t="s">
        <v>1032</v>
      </c>
      <c r="I72" s="15">
        <f t="shared" si="8"/>
        <v>3</v>
      </c>
      <c r="J72" s="15" t="str">
        <f t="shared" si="9"/>
        <v>0.416#1</v>
      </c>
      <c r="K72" s="15">
        <v>1.248</v>
      </c>
      <c r="N72" s="15" t="str">
        <f t="shared" si="10"/>
        <v>0</v>
      </c>
      <c r="O72" s="15" t="e">
        <f t="shared" si="3"/>
        <v>#DIV/0!</v>
      </c>
      <c r="P72" s="15">
        <f t="shared" si="4"/>
        <v>0.41599999999999998</v>
      </c>
      <c r="Q72" s="15" t="e">
        <f t="shared" si="5"/>
        <v>#VALUE!</v>
      </c>
      <c r="R72" s="15">
        <f t="shared" si="6"/>
        <v>0</v>
      </c>
      <c r="S72" s="15">
        <f t="shared" si="7"/>
        <v>0.41599999999999998</v>
      </c>
    </row>
    <row r="73" spans="1:19" s="15" customFormat="1">
      <c r="A73" s="15">
        <v>20062</v>
      </c>
      <c r="B73" s="15">
        <v>20062</v>
      </c>
      <c r="C73" s="17" t="s">
        <v>165</v>
      </c>
      <c r="D73" s="15" t="s">
        <v>166</v>
      </c>
      <c r="E73" s="15" t="s">
        <v>1029</v>
      </c>
      <c r="F73" s="15">
        <v>0</v>
      </c>
      <c r="G73" s="15">
        <f t="shared" si="11"/>
        <v>21</v>
      </c>
      <c r="H73" s="15" t="s">
        <v>1033</v>
      </c>
      <c r="I73" s="15">
        <f t="shared" si="8"/>
        <v>5</v>
      </c>
      <c r="J73" s="15" t="str">
        <f t="shared" si="9"/>
        <v>0.693#1</v>
      </c>
      <c r="K73" s="15">
        <v>2.08</v>
      </c>
      <c r="N73" s="15" t="str">
        <f t="shared" si="10"/>
        <v>0</v>
      </c>
      <c r="O73" s="15" t="e">
        <f t="shared" si="3"/>
        <v>#DIV/0!</v>
      </c>
      <c r="P73" s="15">
        <f t="shared" si="4"/>
        <v>0.69299999999999995</v>
      </c>
      <c r="Q73" s="15" t="e">
        <f t="shared" si="5"/>
        <v>#VALUE!</v>
      </c>
      <c r="R73" s="15">
        <f t="shared" si="6"/>
        <v>0</v>
      </c>
      <c r="S73" s="15">
        <f t="shared" si="7"/>
        <v>0.69299999999999995</v>
      </c>
    </row>
    <row r="74" spans="1:19" s="15" customFormat="1">
      <c r="A74" s="15">
        <v>20063</v>
      </c>
      <c r="B74" s="15">
        <v>20063</v>
      </c>
      <c r="C74" s="17" t="s">
        <v>165</v>
      </c>
      <c r="D74" s="15" t="s">
        <v>166</v>
      </c>
      <c r="E74" s="15" t="s">
        <v>1029</v>
      </c>
      <c r="F74" s="15">
        <v>0</v>
      </c>
      <c r="G74" s="15">
        <f t="shared" si="11"/>
        <v>21</v>
      </c>
      <c r="H74" s="15" t="s">
        <v>1034</v>
      </c>
      <c r="I74" s="15">
        <f t="shared" si="8"/>
        <v>7.9</v>
      </c>
      <c r="J74" s="15" t="str">
        <f t="shared" si="9"/>
        <v>1.095#1</v>
      </c>
      <c r="K74" s="15">
        <v>3.2864</v>
      </c>
      <c r="N74" s="15" t="str">
        <f t="shared" si="10"/>
        <v>0</v>
      </c>
      <c r="O74" s="15" t="e">
        <f t="shared" si="3"/>
        <v>#DIV/0!</v>
      </c>
      <c r="P74" s="15">
        <f t="shared" si="4"/>
        <v>1.095</v>
      </c>
      <c r="Q74" s="15" t="e">
        <f t="shared" si="5"/>
        <v>#VALUE!</v>
      </c>
      <c r="R74" s="15">
        <f t="shared" si="6"/>
        <v>0</v>
      </c>
      <c r="S74" s="15">
        <f t="shared" si="7"/>
        <v>1.095</v>
      </c>
    </row>
    <row r="75" spans="1:19" s="15" customFormat="1">
      <c r="A75" s="15">
        <v>20064</v>
      </c>
      <c r="B75" s="15">
        <v>20064</v>
      </c>
      <c r="C75" s="17" t="s">
        <v>160</v>
      </c>
      <c r="D75" s="15" t="s">
        <v>24</v>
      </c>
      <c r="E75" s="15" t="s">
        <v>1046</v>
      </c>
      <c r="F75" s="15">
        <v>0</v>
      </c>
      <c r="G75" s="15">
        <f t="shared" si="11"/>
        <v>22</v>
      </c>
      <c r="H75" s="15" t="s">
        <v>1032</v>
      </c>
      <c r="I75" s="15">
        <f t="shared" si="8"/>
        <v>3</v>
      </c>
      <c r="J75" s="15" t="str">
        <f t="shared" si="9"/>
        <v>1.248#1|0.3#2#3</v>
      </c>
      <c r="K75" s="15">
        <v>1.248</v>
      </c>
      <c r="N75" s="15" t="str">
        <f t="shared" si="10"/>
        <v/>
      </c>
      <c r="O75" s="15">
        <f t="shared" si="3"/>
        <v>1.248</v>
      </c>
      <c r="P75" s="15">
        <f t="shared" si="4"/>
        <v>1.248</v>
      </c>
      <c r="Q75" s="15" t="e">
        <f t="shared" si="5"/>
        <v>#VALUE!</v>
      </c>
      <c r="R75" s="15">
        <f t="shared" si="6"/>
        <v>0</v>
      </c>
      <c r="S75" s="15">
        <f t="shared" si="7"/>
        <v>1.248</v>
      </c>
    </row>
    <row r="76" spans="1:19" s="15" customFormat="1">
      <c r="A76" s="15">
        <v>20065</v>
      </c>
      <c r="B76" s="15">
        <v>20065</v>
      </c>
      <c r="C76" s="17" t="s">
        <v>160</v>
      </c>
      <c r="D76" s="15" t="s">
        <v>24</v>
      </c>
      <c r="E76" s="15" t="s">
        <v>1046</v>
      </c>
      <c r="F76" s="15">
        <v>0</v>
      </c>
      <c r="G76" s="15">
        <f t="shared" si="11"/>
        <v>22</v>
      </c>
      <c r="H76" s="15" t="s">
        <v>1033</v>
      </c>
      <c r="I76" s="15">
        <f t="shared" si="8"/>
        <v>5</v>
      </c>
      <c r="J76" s="15" t="str">
        <f t="shared" si="9"/>
        <v>2.08#1|0.3#2#3</v>
      </c>
      <c r="K76" s="15">
        <v>2.08</v>
      </c>
      <c r="N76" s="15" t="str">
        <f t="shared" si="10"/>
        <v/>
      </c>
      <c r="O76" s="15">
        <f t="shared" si="3"/>
        <v>2.08</v>
      </c>
      <c r="P76" s="15">
        <f t="shared" si="4"/>
        <v>2.08</v>
      </c>
      <c r="Q76" s="15" t="e">
        <f t="shared" si="5"/>
        <v>#VALUE!</v>
      </c>
      <c r="R76" s="15">
        <f t="shared" si="6"/>
        <v>0</v>
      </c>
      <c r="S76" s="15">
        <f t="shared" si="7"/>
        <v>2.08</v>
      </c>
    </row>
    <row r="77" spans="1:19" s="15" customFormat="1">
      <c r="A77" s="15">
        <v>20066</v>
      </c>
      <c r="B77" s="15">
        <v>20066</v>
      </c>
      <c r="C77" s="17" t="s">
        <v>160</v>
      </c>
      <c r="D77" s="15" t="s">
        <v>24</v>
      </c>
      <c r="E77" s="15" t="s">
        <v>1046</v>
      </c>
      <c r="F77" s="15">
        <v>0</v>
      </c>
      <c r="G77" s="15">
        <f t="shared" si="11"/>
        <v>22</v>
      </c>
      <c r="H77" s="15" t="s">
        <v>1034</v>
      </c>
      <c r="I77" s="15">
        <f t="shared" si="8"/>
        <v>7.9</v>
      </c>
      <c r="J77" s="15" t="str">
        <f t="shared" ref="J77:J108" si="12">REPLACE(E77,1,FIND("#",E77,1)-1,S77)</f>
        <v>3.2864#1|0.3#2#3</v>
      </c>
      <c r="K77" s="15">
        <v>3.2864</v>
      </c>
      <c r="N77" s="15" t="str">
        <f t="shared" si="10"/>
        <v/>
      </c>
      <c r="O77" s="15">
        <f t="shared" ref="O77:O140" si="13">IF(N77="",K77,IF(N77=0,ROUND(K77/3,3),ROUND(K77/N77,3)))</f>
        <v>3.2864</v>
      </c>
      <c r="P77" s="15">
        <f t="shared" ref="P77:P140" si="14">IFERROR(O77,ROUND(K77/3,3))</f>
        <v>3.2864</v>
      </c>
      <c r="Q77" s="15" t="e">
        <f t="shared" ref="Q77:Q140" si="15">FIND("6",D77,1)</f>
        <v>#VALUE!</v>
      </c>
      <c r="R77" s="15">
        <f t="shared" ref="R77:R140" si="16">IFERROR(IF(Q77=1,ROUNDUP((MID(E77,3,1)+MID(E77,1,1))/2,0),1),0)</f>
        <v>0</v>
      </c>
      <c r="S77" s="15">
        <f t="shared" ref="S77:S140" si="17">IF(R77=0,P77,ROUND(P77/R77,3))</f>
        <v>3.2864</v>
      </c>
    </row>
    <row r="78" spans="1:19" s="15" customFormat="1">
      <c r="A78" s="15">
        <v>20067</v>
      </c>
      <c r="B78" s="15">
        <v>20067</v>
      </c>
      <c r="C78" s="17" t="s">
        <v>160</v>
      </c>
      <c r="D78" s="15" t="s">
        <v>93</v>
      </c>
      <c r="E78" s="15" t="s">
        <v>1047</v>
      </c>
      <c r="F78" s="15">
        <v>0</v>
      </c>
      <c r="G78" s="15">
        <f t="shared" ref="G78:G109" si="18">ROUNDUP((B78-20000)/3,0)</f>
        <v>23</v>
      </c>
      <c r="H78" s="15" t="s">
        <v>1032</v>
      </c>
      <c r="I78" s="15">
        <f t="shared" si="8"/>
        <v>3</v>
      </c>
      <c r="J78" s="15" t="str">
        <f t="shared" si="12"/>
        <v>1.248#1|2#0.2#4#4</v>
      </c>
      <c r="K78" s="15">
        <v>1.248</v>
      </c>
      <c r="N78" s="15" t="str">
        <f t="shared" si="10"/>
        <v/>
      </c>
      <c r="O78" s="15">
        <f t="shared" si="13"/>
        <v>1.248</v>
      </c>
      <c r="P78" s="15">
        <f t="shared" si="14"/>
        <v>1.248</v>
      </c>
      <c r="Q78" s="15" t="e">
        <f t="shared" si="15"/>
        <v>#VALUE!</v>
      </c>
      <c r="R78" s="15">
        <f t="shared" si="16"/>
        <v>0</v>
      </c>
      <c r="S78" s="15">
        <f t="shared" si="17"/>
        <v>1.248</v>
      </c>
    </row>
    <row r="79" spans="1:19" s="15" customFormat="1">
      <c r="A79" s="15">
        <v>20068</v>
      </c>
      <c r="B79" s="15">
        <v>20068</v>
      </c>
      <c r="C79" s="17" t="s">
        <v>160</v>
      </c>
      <c r="D79" s="15" t="s">
        <v>93</v>
      </c>
      <c r="E79" s="15" t="s">
        <v>1047</v>
      </c>
      <c r="F79" s="15">
        <v>0</v>
      </c>
      <c r="G79" s="15">
        <f t="shared" si="18"/>
        <v>23</v>
      </c>
      <c r="H79" s="15" t="s">
        <v>1033</v>
      </c>
      <c r="I79" s="15">
        <f t="shared" ref="I79:I142" si="19">I76</f>
        <v>5</v>
      </c>
      <c r="J79" s="15" t="str">
        <f t="shared" si="12"/>
        <v>2.08#1|2#0.2#4#4</v>
      </c>
      <c r="K79" s="15">
        <v>2.08</v>
      </c>
      <c r="N79" s="15" t="str">
        <f t="shared" si="10"/>
        <v/>
      </c>
      <c r="O79" s="15">
        <f t="shared" si="13"/>
        <v>2.08</v>
      </c>
      <c r="P79" s="15">
        <f t="shared" si="14"/>
        <v>2.08</v>
      </c>
      <c r="Q79" s="15" t="e">
        <f t="shared" si="15"/>
        <v>#VALUE!</v>
      </c>
      <c r="R79" s="15">
        <f t="shared" si="16"/>
        <v>0</v>
      </c>
      <c r="S79" s="15">
        <f t="shared" si="17"/>
        <v>2.08</v>
      </c>
    </row>
    <row r="80" spans="1:19" s="15" customFormat="1">
      <c r="A80" s="15">
        <v>20069</v>
      </c>
      <c r="B80" s="15">
        <v>20069</v>
      </c>
      <c r="C80" s="17" t="s">
        <v>160</v>
      </c>
      <c r="D80" s="15" t="s">
        <v>93</v>
      </c>
      <c r="E80" s="15" t="s">
        <v>1047</v>
      </c>
      <c r="F80" s="15">
        <v>0</v>
      </c>
      <c r="G80" s="15">
        <f t="shared" si="18"/>
        <v>23</v>
      </c>
      <c r="H80" s="15" t="s">
        <v>1034</v>
      </c>
      <c r="I80" s="15">
        <f t="shared" si="19"/>
        <v>7.9</v>
      </c>
      <c r="J80" s="15" t="str">
        <f t="shared" si="12"/>
        <v>3.2864#1|2#0.2#4#4</v>
      </c>
      <c r="K80" s="15">
        <v>3.2864</v>
      </c>
      <c r="N80" s="15" t="str">
        <f t="shared" si="10"/>
        <v/>
      </c>
      <c r="O80" s="15">
        <f t="shared" si="13"/>
        <v>3.2864</v>
      </c>
      <c r="P80" s="15">
        <f t="shared" si="14"/>
        <v>3.2864</v>
      </c>
      <c r="Q80" s="15" t="e">
        <f t="shared" si="15"/>
        <v>#VALUE!</v>
      </c>
      <c r="R80" s="15">
        <f t="shared" si="16"/>
        <v>0</v>
      </c>
      <c r="S80" s="15">
        <f t="shared" si="17"/>
        <v>3.2864</v>
      </c>
    </row>
    <row r="81" spans="1:19" s="15" customFormat="1">
      <c r="A81" s="15">
        <v>20070</v>
      </c>
      <c r="B81" s="15">
        <v>20070</v>
      </c>
      <c r="C81" s="17" t="s">
        <v>160</v>
      </c>
      <c r="D81" s="15" t="s">
        <v>168</v>
      </c>
      <c r="E81" s="15" t="s">
        <v>1048</v>
      </c>
      <c r="F81" s="15">
        <v>0</v>
      </c>
      <c r="G81" s="15">
        <f t="shared" si="18"/>
        <v>24</v>
      </c>
      <c r="H81" s="15" t="s">
        <v>1032</v>
      </c>
      <c r="I81" s="15">
        <f t="shared" si="19"/>
        <v>3</v>
      </c>
      <c r="J81" s="15" t="str">
        <f t="shared" si="12"/>
        <v>1.248#0.1#2#5|0.8#1</v>
      </c>
      <c r="K81" s="15">
        <v>1.248</v>
      </c>
      <c r="N81" s="15" t="str">
        <f t="shared" si="10"/>
        <v/>
      </c>
      <c r="O81" s="15">
        <f t="shared" si="13"/>
        <v>1.248</v>
      </c>
      <c r="P81" s="15">
        <f t="shared" si="14"/>
        <v>1.248</v>
      </c>
      <c r="Q81" s="15" t="e">
        <f t="shared" si="15"/>
        <v>#VALUE!</v>
      </c>
      <c r="R81" s="15">
        <f t="shared" si="16"/>
        <v>0</v>
      </c>
      <c r="S81" s="15">
        <f t="shared" si="17"/>
        <v>1.248</v>
      </c>
    </row>
    <row r="82" spans="1:19" s="15" customFormat="1">
      <c r="A82" s="15">
        <v>20071</v>
      </c>
      <c r="B82" s="15">
        <v>20071</v>
      </c>
      <c r="C82" s="17" t="s">
        <v>160</v>
      </c>
      <c r="D82" s="15" t="s">
        <v>168</v>
      </c>
      <c r="E82" s="15" t="s">
        <v>1048</v>
      </c>
      <c r="F82" s="15">
        <v>0</v>
      </c>
      <c r="G82" s="15">
        <f t="shared" si="18"/>
        <v>24</v>
      </c>
      <c r="H82" s="15" t="s">
        <v>1033</v>
      </c>
      <c r="I82" s="15">
        <f t="shared" si="19"/>
        <v>5</v>
      </c>
      <c r="J82" s="15" t="str">
        <f t="shared" si="12"/>
        <v>2.08#0.1#2#5|0.8#1</v>
      </c>
      <c r="K82" s="15">
        <v>2.08</v>
      </c>
      <c r="N82" s="15" t="str">
        <f t="shared" si="10"/>
        <v/>
      </c>
      <c r="O82" s="15">
        <f t="shared" si="13"/>
        <v>2.08</v>
      </c>
      <c r="P82" s="15">
        <f t="shared" si="14"/>
        <v>2.08</v>
      </c>
      <c r="Q82" s="15" t="e">
        <f t="shared" si="15"/>
        <v>#VALUE!</v>
      </c>
      <c r="R82" s="15">
        <f t="shared" si="16"/>
        <v>0</v>
      </c>
      <c r="S82" s="15">
        <f t="shared" si="17"/>
        <v>2.08</v>
      </c>
    </row>
    <row r="83" spans="1:19" s="15" customFormat="1">
      <c r="A83" s="15">
        <v>20072</v>
      </c>
      <c r="B83" s="15">
        <v>20072</v>
      </c>
      <c r="C83" s="17" t="s">
        <v>160</v>
      </c>
      <c r="D83" s="15" t="s">
        <v>168</v>
      </c>
      <c r="E83" s="15" t="s">
        <v>1048</v>
      </c>
      <c r="F83" s="15">
        <v>0</v>
      </c>
      <c r="G83" s="15">
        <f t="shared" si="18"/>
        <v>24</v>
      </c>
      <c r="H83" s="15" t="s">
        <v>1034</v>
      </c>
      <c r="I83" s="15">
        <f t="shared" si="19"/>
        <v>7.9</v>
      </c>
      <c r="J83" s="15" t="str">
        <f t="shared" si="12"/>
        <v>3.2864#0.1#2#5|0.8#1</v>
      </c>
      <c r="K83" s="15">
        <v>3.2864</v>
      </c>
      <c r="N83" s="15" t="str">
        <f t="shared" si="10"/>
        <v/>
      </c>
      <c r="O83" s="15">
        <f t="shared" si="13"/>
        <v>3.2864</v>
      </c>
      <c r="P83" s="15">
        <f t="shared" si="14"/>
        <v>3.2864</v>
      </c>
      <c r="Q83" s="15" t="e">
        <f t="shared" si="15"/>
        <v>#VALUE!</v>
      </c>
      <c r="R83" s="15">
        <f t="shared" si="16"/>
        <v>0</v>
      </c>
      <c r="S83" s="15">
        <f t="shared" si="17"/>
        <v>3.2864</v>
      </c>
    </row>
    <row r="84" spans="1:19" s="15" customFormat="1">
      <c r="A84" s="15">
        <v>20073</v>
      </c>
      <c r="B84" s="15">
        <v>20073</v>
      </c>
      <c r="C84" s="17" t="s">
        <v>167</v>
      </c>
      <c r="D84" s="15" t="s">
        <v>88</v>
      </c>
      <c r="E84" s="15" t="s">
        <v>1049</v>
      </c>
      <c r="F84" s="15">
        <v>0</v>
      </c>
      <c r="G84" s="15">
        <f t="shared" si="18"/>
        <v>25</v>
      </c>
      <c r="H84" s="15" t="s">
        <v>1032</v>
      </c>
      <c r="I84" s="15">
        <f t="shared" si="19"/>
        <v>3</v>
      </c>
      <c r="J84" s="15" t="str">
        <f t="shared" si="12"/>
        <v>1.248#2|1#0.2#4#2</v>
      </c>
      <c r="K84" s="15">
        <v>1.248</v>
      </c>
      <c r="N84" s="15" t="str">
        <f t="shared" si="10"/>
        <v/>
      </c>
      <c r="O84" s="15">
        <f t="shared" si="13"/>
        <v>1.248</v>
      </c>
      <c r="P84" s="15">
        <f t="shared" si="14"/>
        <v>1.248</v>
      </c>
      <c r="Q84" s="15" t="e">
        <f t="shared" si="15"/>
        <v>#VALUE!</v>
      </c>
      <c r="R84" s="15">
        <f t="shared" si="16"/>
        <v>0</v>
      </c>
      <c r="S84" s="15">
        <f t="shared" si="17"/>
        <v>1.248</v>
      </c>
    </row>
    <row r="85" spans="1:19" s="15" customFormat="1">
      <c r="A85" s="15">
        <v>20074</v>
      </c>
      <c r="B85" s="15">
        <v>20074</v>
      </c>
      <c r="C85" s="17" t="s">
        <v>167</v>
      </c>
      <c r="D85" s="15" t="s">
        <v>88</v>
      </c>
      <c r="E85" s="15" t="s">
        <v>1049</v>
      </c>
      <c r="F85" s="15">
        <v>0</v>
      </c>
      <c r="G85" s="15">
        <f t="shared" si="18"/>
        <v>25</v>
      </c>
      <c r="H85" s="15" t="s">
        <v>1033</v>
      </c>
      <c r="I85" s="15">
        <f t="shared" si="19"/>
        <v>5</v>
      </c>
      <c r="J85" s="15" t="str">
        <f t="shared" si="12"/>
        <v>2.08#2|1#0.2#4#2</v>
      </c>
      <c r="K85" s="15">
        <v>2.08</v>
      </c>
      <c r="N85" s="15" t="str">
        <f t="shared" si="10"/>
        <v/>
      </c>
      <c r="O85" s="15">
        <f t="shared" si="13"/>
        <v>2.08</v>
      </c>
      <c r="P85" s="15">
        <f t="shared" si="14"/>
        <v>2.08</v>
      </c>
      <c r="Q85" s="15" t="e">
        <f t="shared" si="15"/>
        <v>#VALUE!</v>
      </c>
      <c r="R85" s="15">
        <f t="shared" si="16"/>
        <v>0</v>
      </c>
      <c r="S85" s="15">
        <f t="shared" si="17"/>
        <v>2.08</v>
      </c>
    </row>
    <row r="86" spans="1:19" s="15" customFormat="1">
      <c r="A86" s="15">
        <v>20075</v>
      </c>
      <c r="B86" s="15">
        <v>20075</v>
      </c>
      <c r="C86" s="17" t="s">
        <v>167</v>
      </c>
      <c r="D86" s="15" t="s">
        <v>88</v>
      </c>
      <c r="E86" s="15" t="s">
        <v>1049</v>
      </c>
      <c r="F86" s="15">
        <v>0</v>
      </c>
      <c r="G86" s="15">
        <f t="shared" si="18"/>
        <v>25</v>
      </c>
      <c r="H86" s="15" t="s">
        <v>1034</v>
      </c>
      <c r="I86" s="15">
        <f t="shared" si="19"/>
        <v>7.9</v>
      </c>
      <c r="J86" s="15" t="str">
        <f t="shared" si="12"/>
        <v>3.2864#2|1#0.2#4#2</v>
      </c>
      <c r="K86" s="15">
        <v>3.2864</v>
      </c>
      <c r="N86" s="15" t="str">
        <f t="shared" si="10"/>
        <v/>
      </c>
      <c r="O86" s="15">
        <f t="shared" si="13"/>
        <v>3.2864</v>
      </c>
      <c r="P86" s="15">
        <f t="shared" si="14"/>
        <v>3.2864</v>
      </c>
      <c r="Q86" s="15" t="e">
        <f t="shared" si="15"/>
        <v>#VALUE!</v>
      </c>
      <c r="R86" s="15">
        <f t="shared" si="16"/>
        <v>0</v>
      </c>
      <c r="S86" s="15">
        <f t="shared" si="17"/>
        <v>3.2864</v>
      </c>
    </row>
    <row r="87" spans="1:19" s="15" customFormat="1">
      <c r="A87" s="15">
        <v>20076</v>
      </c>
      <c r="B87" s="15">
        <v>20076</v>
      </c>
      <c r="C87" s="17" t="s">
        <v>159</v>
      </c>
      <c r="D87" s="15" t="s">
        <v>83</v>
      </c>
      <c r="E87" s="15" t="s">
        <v>1029</v>
      </c>
      <c r="F87" s="15">
        <v>0</v>
      </c>
      <c r="G87" s="15">
        <f t="shared" si="18"/>
        <v>26</v>
      </c>
      <c r="H87" s="15" t="s">
        <v>1032</v>
      </c>
      <c r="I87" s="15">
        <f t="shared" si="19"/>
        <v>3</v>
      </c>
      <c r="J87" s="15" t="str">
        <f t="shared" si="12"/>
        <v>0.416#1</v>
      </c>
      <c r="K87" s="15">
        <v>1.248</v>
      </c>
      <c r="N87" s="15" t="str">
        <f t="shared" si="10"/>
        <v>3</v>
      </c>
      <c r="O87" s="15">
        <f t="shared" si="13"/>
        <v>0.41599999999999998</v>
      </c>
      <c r="P87" s="15">
        <f t="shared" si="14"/>
        <v>0.41599999999999998</v>
      </c>
      <c r="Q87" s="15" t="e">
        <f t="shared" si="15"/>
        <v>#VALUE!</v>
      </c>
      <c r="R87" s="15">
        <f t="shared" si="16"/>
        <v>0</v>
      </c>
      <c r="S87" s="15">
        <f t="shared" si="17"/>
        <v>0.41599999999999998</v>
      </c>
    </row>
    <row r="88" spans="1:19" s="15" customFormat="1">
      <c r="A88" s="15">
        <v>20077</v>
      </c>
      <c r="B88" s="15">
        <v>20077</v>
      </c>
      <c r="C88" s="17" t="s">
        <v>159</v>
      </c>
      <c r="D88" s="15" t="s">
        <v>83</v>
      </c>
      <c r="E88" s="15" t="s">
        <v>1029</v>
      </c>
      <c r="F88" s="15">
        <v>0</v>
      </c>
      <c r="G88" s="15">
        <f t="shared" si="18"/>
        <v>26</v>
      </c>
      <c r="H88" s="15" t="s">
        <v>1033</v>
      </c>
      <c r="I88" s="15">
        <f t="shared" si="19"/>
        <v>5</v>
      </c>
      <c r="J88" s="15" t="str">
        <f t="shared" si="12"/>
        <v>0.693#1</v>
      </c>
      <c r="K88" s="15">
        <v>2.08</v>
      </c>
      <c r="N88" s="15" t="str">
        <f t="shared" si="10"/>
        <v>3</v>
      </c>
      <c r="O88" s="15">
        <f t="shared" si="13"/>
        <v>0.69299999999999995</v>
      </c>
      <c r="P88" s="15">
        <f t="shared" si="14"/>
        <v>0.69299999999999995</v>
      </c>
      <c r="Q88" s="15" t="e">
        <f t="shared" si="15"/>
        <v>#VALUE!</v>
      </c>
      <c r="R88" s="15">
        <f t="shared" si="16"/>
        <v>0</v>
      </c>
      <c r="S88" s="15">
        <f t="shared" si="17"/>
        <v>0.69299999999999995</v>
      </c>
    </row>
    <row r="89" spans="1:19" s="15" customFormat="1">
      <c r="A89" s="15">
        <v>20078</v>
      </c>
      <c r="B89" s="15">
        <v>20078</v>
      </c>
      <c r="C89" s="17" t="s">
        <v>159</v>
      </c>
      <c r="D89" s="15" t="s">
        <v>83</v>
      </c>
      <c r="E89" s="15" t="s">
        <v>1029</v>
      </c>
      <c r="F89" s="15">
        <v>0</v>
      </c>
      <c r="G89" s="15">
        <f t="shared" si="18"/>
        <v>26</v>
      </c>
      <c r="H89" s="15" t="s">
        <v>1034</v>
      </c>
      <c r="I89" s="15">
        <f t="shared" si="19"/>
        <v>7.9</v>
      </c>
      <c r="J89" s="15" t="str">
        <f t="shared" si="12"/>
        <v>1.095#1</v>
      </c>
      <c r="K89" s="15">
        <v>3.2864</v>
      </c>
      <c r="N89" s="15" t="str">
        <f t="shared" si="10"/>
        <v>3</v>
      </c>
      <c r="O89" s="15">
        <f t="shared" si="13"/>
        <v>1.095</v>
      </c>
      <c r="P89" s="15">
        <f t="shared" si="14"/>
        <v>1.095</v>
      </c>
      <c r="Q89" s="15" t="e">
        <f t="shared" si="15"/>
        <v>#VALUE!</v>
      </c>
      <c r="R89" s="15">
        <f t="shared" si="16"/>
        <v>0</v>
      </c>
      <c r="S89" s="15">
        <f t="shared" si="17"/>
        <v>1.095</v>
      </c>
    </row>
    <row r="90" spans="1:19" s="15" customFormat="1">
      <c r="A90" s="15">
        <v>20079</v>
      </c>
      <c r="B90" s="15">
        <v>20079</v>
      </c>
      <c r="C90" s="17" t="s">
        <v>169</v>
      </c>
      <c r="D90" s="15" t="s">
        <v>41</v>
      </c>
      <c r="E90" s="15" t="s">
        <v>1050</v>
      </c>
      <c r="F90" s="15">
        <v>0</v>
      </c>
      <c r="G90" s="15">
        <f t="shared" si="18"/>
        <v>27</v>
      </c>
      <c r="H90" s="15" t="s">
        <v>1032</v>
      </c>
      <c r="I90" s="15">
        <f t="shared" si="19"/>
        <v>3</v>
      </c>
      <c r="J90" s="15" t="str">
        <f t="shared" si="12"/>
        <v>1.248#1|1#3#25</v>
      </c>
      <c r="K90" s="15">
        <v>1.248</v>
      </c>
      <c r="N90" s="15" t="str">
        <f t="shared" si="10"/>
        <v/>
      </c>
      <c r="O90" s="15">
        <f t="shared" si="13"/>
        <v>1.248</v>
      </c>
      <c r="P90" s="15">
        <f t="shared" si="14"/>
        <v>1.248</v>
      </c>
      <c r="Q90" s="15" t="e">
        <f t="shared" si="15"/>
        <v>#VALUE!</v>
      </c>
      <c r="R90" s="15">
        <f t="shared" si="16"/>
        <v>0</v>
      </c>
      <c r="S90" s="15">
        <f t="shared" si="17"/>
        <v>1.248</v>
      </c>
    </row>
    <row r="91" spans="1:19" s="15" customFormat="1">
      <c r="A91" s="15">
        <v>20080</v>
      </c>
      <c r="B91" s="15">
        <v>20080</v>
      </c>
      <c r="C91" s="17" t="s">
        <v>169</v>
      </c>
      <c r="D91" s="15" t="s">
        <v>41</v>
      </c>
      <c r="E91" s="15" t="s">
        <v>1050</v>
      </c>
      <c r="F91" s="15">
        <v>0</v>
      </c>
      <c r="G91" s="15">
        <f t="shared" si="18"/>
        <v>27</v>
      </c>
      <c r="H91" s="15" t="s">
        <v>1033</v>
      </c>
      <c r="I91" s="15">
        <f t="shared" si="19"/>
        <v>5</v>
      </c>
      <c r="J91" s="15" t="str">
        <f t="shared" si="12"/>
        <v>2.08#1|1#3#25</v>
      </c>
      <c r="K91" s="15">
        <v>2.08</v>
      </c>
      <c r="N91" s="15" t="str">
        <f t="shared" si="10"/>
        <v/>
      </c>
      <c r="O91" s="15">
        <f t="shared" si="13"/>
        <v>2.08</v>
      </c>
      <c r="P91" s="15">
        <f t="shared" si="14"/>
        <v>2.08</v>
      </c>
      <c r="Q91" s="15" t="e">
        <f t="shared" si="15"/>
        <v>#VALUE!</v>
      </c>
      <c r="R91" s="15">
        <f t="shared" si="16"/>
        <v>0</v>
      </c>
      <c r="S91" s="15">
        <f t="shared" si="17"/>
        <v>2.08</v>
      </c>
    </row>
    <row r="92" spans="1:19" s="15" customFormat="1">
      <c r="A92" s="15">
        <v>20081</v>
      </c>
      <c r="B92" s="15">
        <v>20081</v>
      </c>
      <c r="C92" s="17" t="s">
        <v>169</v>
      </c>
      <c r="D92" s="15" t="s">
        <v>41</v>
      </c>
      <c r="E92" s="15" t="s">
        <v>1050</v>
      </c>
      <c r="F92" s="15">
        <v>0</v>
      </c>
      <c r="G92" s="15">
        <f t="shared" si="18"/>
        <v>27</v>
      </c>
      <c r="H92" s="15" t="s">
        <v>1034</v>
      </c>
      <c r="I92" s="15">
        <f t="shared" si="19"/>
        <v>7.9</v>
      </c>
      <c r="J92" s="15" t="str">
        <f t="shared" si="12"/>
        <v>3.2864#1|1#3#25</v>
      </c>
      <c r="K92" s="15">
        <v>3.2864</v>
      </c>
      <c r="N92" s="15" t="str">
        <f t="shared" si="10"/>
        <v/>
      </c>
      <c r="O92" s="15">
        <f t="shared" si="13"/>
        <v>3.2864</v>
      </c>
      <c r="P92" s="15">
        <f t="shared" si="14"/>
        <v>3.2864</v>
      </c>
      <c r="Q92" s="15" t="e">
        <f t="shared" si="15"/>
        <v>#VALUE!</v>
      </c>
      <c r="R92" s="15">
        <f t="shared" si="16"/>
        <v>0</v>
      </c>
      <c r="S92" s="15">
        <f t="shared" si="17"/>
        <v>3.2864</v>
      </c>
    </row>
    <row r="93" spans="1:19" s="15" customFormat="1">
      <c r="A93" s="15">
        <v>20082</v>
      </c>
      <c r="B93" s="15">
        <v>20082</v>
      </c>
      <c r="C93" s="17" t="s">
        <v>170</v>
      </c>
      <c r="D93" s="17" t="s">
        <v>88</v>
      </c>
      <c r="E93" s="15" t="s">
        <v>1051</v>
      </c>
      <c r="F93" s="15">
        <v>0</v>
      </c>
      <c r="G93" s="15">
        <f t="shared" si="18"/>
        <v>28</v>
      </c>
      <c r="H93" s="15" t="s">
        <v>1032</v>
      </c>
      <c r="I93" s="15">
        <f t="shared" si="19"/>
        <v>3</v>
      </c>
      <c r="J93" s="15" t="str">
        <f t="shared" si="12"/>
        <v>1.248#1|2#0.1#5#2</v>
      </c>
      <c r="K93" s="15">
        <v>1.248</v>
      </c>
      <c r="N93" s="15" t="str">
        <f t="shared" si="10"/>
        <v/>
      </c>
      <c r="O93" s="15">
        <f t="shared" si="13"/>
        <v>1.248</v>
      </c>
      <c r="P93" s="15">
        <f t="shared" si="14"/>
        <v>1.248</v>
      </c>
      <c r="Q93" s="15" t="e">
        <f t="shared" si="15"/>
        <v>#VALUE!</v>
      </c>
      <c r="R93" s="15">
        <f t="shared" si="16"/>
        <v>0</v>
      </c>
      <c r="S93" s="15">
        <f t="shared" si="17"/>
        <v>1.248</v>
      </c>
    </row>
    <row r="94" spans="1:19" s="15" customFormat="1">
      <c r="A94" s="15">
        <v>20083</v>
      </c>
      <c r="B94" s="15">
        <v>20083</v>
      </c>
      <c r="C94" s="17" t="s">
        <v>170</v>
      </c>
      <c r="D94" s="17" t="s">
        <v>88</v>
      </c>
      <c r="E94" s="15" t="s">
        <v>1051</v>
      </c>
      <c r="F94" s="15">
        <v>0</v>
      </c>
      <c r="G94" s="15">
        <f t="shared" si="18"/>
        <v>28</v>
      </c>
      <c r="H94" s="15" t="s">
        <v>1033</v>
      </c>
      <c r="I94" s="15">
        <f t="shared" si="19"/>
        <v>5</v>
      </c>
      <c r="J94" s="15" t="str">
        <f t="shared" si="12"/>
        <v>2.08#1|2#0.1#5#2</v>
      </c>
      <c r="K94" s="15">
        <v>2.08</v>
      </c>
      <c r="N94" s="15" t="str">
        <f t="shared" si="10"/>
        <v/>
      </c>
      <c r="O94" s="15">
        <f t="shared" si="13"/>
        <v>2.08</v>
      </c>
      <c r="P94" s="15">
        <f t="shared" si="14"/>
        <v>2.08</v>
      </c>
      <c r="Q94" s="15" t="e">
        <f t="shared" si="15"/>
        <v>#VALUE!</v>
      </c>
      <c r="R94" s="15">
        <f t="shared" si="16"/>
        <v>0</v>
      </c>
      <c r="S94" s="15">
        <f t="shared" si="17"/>
        <v>2.08</v>
      </c>
    </row>
    <row r="95" spans="1:19" s="15" customFormat="1">
      <c r="A95" s="15">
        <v>20084</v>
      </c>
      <c r="B95" s="15">
        <v>20084</v>
      </c>
      <c r="C95" s="17" t="s">
        <v>170</v>
      </c>
      <c r="D95" s="17" t="s">
        <v>88</v>
      </c>
      <c r="E95" s="15" t="s">
        <v>1051</v>
      </c>
      <c r="F95" s="15">
        <v>0</v>
      </c>
      <c r="G95" s="15">
        <f t="shared" si="18"/>
        <v>28</v>
      </c>
      <c r="H95" s="15" t="s">
        <v>1034</v>
      </c>
      <c r="I95" s="15">
        <f t="shared" si="19"/>
        <v>7.9</v>
      </c>
      <c r="J95" s="15" t="str">
        <f t="shared" si="12"/>
        <v>3.2864#1|2#0.1#5#2</v>
      </c>
      <c r="K95" s="15">
        <v>3.2864</v>
      </c>
      <c r="N95" s="15" t="str">
        <f t="shared" si="10"/>
        <v/>
      </c>
      <c r="O95" s="15">
        <f t="shared" si="13"/>
        <v>3.2864</v>
      </c>
      <c r="P95" s="15">
        <f t="shared" si="14"/>
        <v>3.2864</v>
      </c>
      <c r="Q95" s="15" t="e">
        <f t="shared" si="15"/>
        <v>#VALUE!</v>
      </c>
      <c r="R95" s="15">
        <f t="shared" si="16"/>
        <v>0</v>
      </c>
      <c r="S95" s="15">
        <f t="shared" si="17"/>
        <v>3.2864</v>
      </c>
    </row>
    <row r="96" spans="1:19" s="15" customFormat="1">
      <c r="A96" s="15">
        <v>20085</v>
      </c>
      <c r="B96" s="15">
        <v>20085</v>
      </c>
      <c r="C96" s="17" t="s">
        <v>160</v>
      </c>
      <c r="D96" s="15" t="s">
        <v>24</v>
      </c>
      <c r="E96" s="15" t="s">
        <v>1052</v>
      </c>
      <c r="F96" s="15">
        <v>0</v>
      </c>
      <c r="G96" s="15">
        <f t="shared" si="18"/>
        <v>29</v>
      </c>
      <c r="H96" s="15" t="s">
        <v>1032</v>
      </c>
      <c r="I96" s="15">
        <f t="shared" si="19"/>
        <v>3</v>
      </c>
      <c r="J96" s="15" t="str">
        <f t="shared" si="12"/>
        <v>1.248#2|1#2#4</v>
      </c>
      <c r="K96" s="15">
        <v>1.248</v>
      </c>
      <c r="N96" s="15" t="str">
        <f t="shared" si="10"/>
        <v/>
      </c>
      <c r="O96" s="15">
        <f t="shared" si="13"/>
        <v>1.248</v>
      </c>
      <c r="P96" s="15">
        <f t="shared" si="14"/>
        <v>1.248</v>
      </c>
      <c r="Q96" s="15" t="e">
        <f t="shared" si="15"/>
        <v>#VALUE!</v>
      </c>
      <c r="R96" s="15">
        <f t="shared" si="16"/>
        <v>0</v>
      </c>
      <c r="S96" s="15">
        <f t="shared" si="17"/>
        <v>1.248</v>
      </c>
    </row>
    <row r="97" spans="1:19" s="15" customFormat="1">
      <c r="A97" s="15">
        <v>20086</v>
      </c>
      <c r="B97" s="15">
        <v>20086</v>
      </c>
      <c r="C97" s="17" t="s">
        <v>160</v>
      </c>
      <c r="D97" s="15" t="s">
        <v>24</v>
      </c>
      <c r="E97" s="15" t="s">
        <v>1052</v>
      </c>
      <c r="F97" s="15">
        <v>0</v>
      </c>
      <c r="G97" s="15">
        <f t="shared" si="18"/>
        <v>29</v>
      </c>
      <c r="H97" s="15" t="s">
        <v>1033</v>
      </c>
      <c r="I97" s="15">
        <f t="shared" si="19"/>
        <v>5</v>
      </c>
      <c r="J97" s="15" t="str">
        <f t="shared" si="12"/>
        <v>2.08#2|1#2#4</v>
      </c>
      <c r="K97" s="15">
        <v>2.08</v>
      </c>
      <c r="N97" s="15" t="str">
        <f t="shared" si="10"/>
        <v/>
      </c>
      <c r="O97" s="15">
        <f t="shared" si="13"/>
        <v>2.08</v>
      </c>
      <c r="P97" s="15">
        <f t="shared" si="14"/>
        <v>2.08</v>
      </c>
      <c r="Q97" s="15" t="e">
        <f t="shared" si="15"/>
        <v>#VALUE!</v>
      </c>
      <c r="R97" s="15">
        <f t="shared" si="16"/>
        <v>0</v>
      </c>
      <c r="S97" s="15">
        <f t="shared" si="17"/>
        <v>2.08</v>
      </c>
    </row>
    <row r="98" spans="1:19" s="15" customFormat="1">
      <c r="A98" s="15">
        <v>20087</v>
      </c>
      <c r="B98" s="15">
        <v>20087</v>
      </c>
      <c r="C98" s="17" t="s">
        <v>160</v>
      </c>
      <c r="D98" s="15" t="s">
        <v>24</v>
      </c>
      <c r="E98" s="15" t="s">
        <v>1052</v>
      </c>
      <c r="F98" s="15">
        <v>0</v>
      </c>
      <c r="G98" s="15">
        <f t="shared" si="18"/>
        <v>29</v>
      </c>
      <c r="H98" s="15" t="s">
        <v>1034</v>
      </c>
      <c r="I98" s="15">
        <f t="shared" si="19"/>
        <v>7.9</v>
      </c>
      <c r="J98" s="15" t="str">
        <f t="shared" si="12"/>
        <v>3.2864#2|1#2#4</v>
      </c>
      <c r="K98" s="15">
        <v>3.2864</v>
      </c>
      <c r="N98" s="15" t="str">
        <f t="shared" si="10"/>
        <v/>
      </c>
      <c r="O98" s="15">
        <f t="shared" si="13"/>
        <v>3.2864</v>
      </c>
      <c r="P98" s="15">
        <f t="shared" si="14"/>
        <v>3.2864</v>
      </c>
      <c r="Q98" s="15" t="e">
        <f t="shared" si="15"/>
        <v>#VALUE!</v>
      </c>
      <c r="R98" s="15">
        <f t="shared" si="16"/>
        <v>0</v>
      </c>
      <c r="S98" s="15">
        <f t="shared" si="17"/>
        <v>3.2864</v>
      </c>
    </row>
    <row r="99" spans="1:19" s="15" customFormat="1">
      <c r="A99" s="15">
        <v>20088</v>
      </c>
      <c r="B99" s="15">
        <v>20088</v>
      </c>
      <c r="C99" s="17" t="s">
        <v>160</v>
      </c>
      <c r="D99" s="15" t="s">
        <v>93</v>
      </c>
      <c r="E99" s="15" t="s">
        <v>269</v>
      </c>
      <c r="F99" s="15">
        <v>0</v>
      </c>
      <c r="G99" s="15">
        <f t="shared" si="18"/>
        <v>30</v>
      </c>
      <c r="H99" s="15" t="s">
        <v>1032</v>
      </c>
      <c r="I99" s="15">
        <f t="shared" si="19"/>
        <v>3</v>
      </c>
      <c r="J99" s="15" t="str">
        <f t="shared" si="12"/>
        <v>1.248#1|2#0.2#4#4</v>
      </c>
      <c r="K99" s="15">
        <v>1.248</v>
      </c>
      <c r="N99" s="15" t="str">
        <f t="shared" si="10"/>
        <v/>
      </c>
      <c r="O99" s="15">
        <f t="shared" si="13"/>
        <v>1.248</v>
      </c>
      <c r="P99" s="15">
        <f t="shared" si="14"/>
        <v>1.248</v>
      </c>
      <c r="Q99" s="15" t="e">
        <f t="shared" si="15"/>
        <v>#VALUE!</v>
      </c>
      <c r="R99" s="15">
        <f t="shared" si="16"/>
        <v>0</v>
      </c>
      <c r="S99" s="15">
        <f t="shared" si="17"/>
        <v>1.248</v>
      </c>
    </row>
    <row r="100" spans="1:19" s="15" customFormat="1">
      <c r="A100" s="15">
        <v>20089</v>
      </c>
      <c r="B100" s="15">
        <v>20089</v>
      </c>
      <c r="C100" s="17" t="s">
        <v>160</v>
      </c>
      <c r="D100" s="15" t="s">
        <v>93</v>
      </c>
      <c r="E100" s="15" t="s">
        <v>269</v>
      </c>
      <c r="F100" s="15">
        <v>0</v>
      </c>
      <c r="G100" s="15">
        <f t="shared" si="18"/>
        <v>30</v>
      </c>
      <c r="H100" s="15" t="s">
        <v>1033</v>
      </c>
      <c r="I100" s="15">
        <f t="shared" si="19"/>
        <v>5</v>
      </c>
      <c r="J100" s="15" t="str">
        <f t="shared" si="12"/>
        <v>2.08#1|2#0.2#4#4</v>
      </c>
      <c r="K100" s="15">
        <v>2.08</v>
      </c>
      <c r="N100" s="15" t="str">
        <f t="shared" si="10"/>
        <v/>
      </c>
      <c r="O100" s="15">
        <f t="shared" si="13"/>
        <v>2.08</v>
      </c>
      <c r="P100" s="15">
        <f t="shared" si="14"/>
        <v>2.08</v>
      </c>
      <c r="Q100" s="15" t="e">
        <f t="shared" si="15"/>
        <v>#VALUE!</v>
      </c>
      <c r="R100" s="15">
        <f t="shared" si="16"/>
        <v>0</v>
      </c>
      <c r="S100" s="15">
        <f t="shared" si="17"/>
        <v>2.08</v>
      </c>
    </row>
    <row r="101" spans="1:19" s="15" customFormat="1">
      <c r="A101" s="15">
        <v>20090</v>
      </c>
      <c r="B101" s="15">
        <v>20090</v>
      </c>
      <c r="C101" s="17" t="s">
        <v>160</v>
      </c>
      <c r="D101" s="15" t="s">
        <v>93</v>
      </c>
      <c r="E101" s="15" t="s">
        <v>269</v>
      </c>
      <c r="F101" s="15">
        <v>0</v>
      </c>
      <c r="G101" s="15">
        <f t="shared" si="18"/>
        <v>30</v>
      </c>
      <c r="H101" s="15" t="s">
        <v>1034</v>
      </c>
      <c r="I101" s="15">
        <f t="shared" si="19"/>
        <v>7.9</v>
      </c>
      <c r="J101" s="15" t="str">
        <f t="shared" si="12"/>
        <v>3.2864#1|2#0.2#4#4</v>
      </c>
      <c r="K101" s="15">
        <v>3.2864</v>
      </c>
      <c r="N101" s="15" t="str">
        <f t="shared" si="10"/>
        <v/>
      </c>
      <c r="O101" s="15">
        <f t="shared" si="13"/>
        <v>3.2864</v>
      </c>
      <c r="P101" s="15">
        <f t="shared" si="14"/>
        <v>3.2864</v>
      </c>
      <c r="Q101" s="15" t="e">
        <f t="shared" si="15"/>
        <v>#VALUE!</v>
      </c>
      <c r="R101" s="15">
        <f t="shared" si="16"/>
        <v>0</v>
      </c>
      <c r="S101" s="15">
        <f t="shared" si="17"/>
        <v>3.2864</v>
      </c>
    </row>
    <row r="102" spans="1:19" s="15" customFormat="1">
      <c r="A102" s="15">
        <v>20091</v>
      </c>
      <c r="B102" s="15">
        <v>20091</v>
      </c>
      <c r="C102" s="17" t="s">
        <v>160</v>
      </c>
      <c r="D102" s="15" t="s">
        <v>86</v>
      </c>
      <c r="E102" s="15" t="s">
        <v>1053</v>
      </c>
      <c r="F102" s="15">
        <v>0</v>
      </c>
      <c r="G102" s="15">
        <f t="shared" si="18"/>
        <v>31</v>
      </c>
      <c r="H102" s="15" t="s">
        <v>1032</v>
      </c>
      <c r="I102" s="15">
        <f t="shared" si="19"/>
        <v>3</v>
      </c>
      <c r="J102" s="15" t="str">
        <f t="shared" si="12"/>
        <v>1.248#1|2#0.1#2#5</v>
      </c>
      <c r="K102" s="15">
        <v>1.248</v>
      </c>
      <c r="N102" s="15" t="str">
        <f t="shared" si="10"/>
        <v/>
      </c>
      <c r="O102" s="15">
        <f t="shared" si="13"/>
        <v>1.248</v>
      </c>
      <c r="P102" s="15">
        <f t="shared" si="14"/>
        <v>1.248</v>
      </c>
      <c r="Q102" s="15" t="e">
        <f t="shared" si="15"/>
        <v>#VALUE!</v>
      </c>
      <c r="R102" s="15">
        <f t="shared" si="16"/>
        <v>0</v>
      </c>
      <c r="S102" s="15">
        <f t="shared" si="17"/>
        <v>1.248</v>
      </c>
    </row>
    <row r="103" spans="1:19" s="15" customFormat="1">
      <c r="A103" s="15">
        <v>20092</v>
      </c>
      <c r="B103" s="15">
        <v>20092</v>
      </c>
      <c r="C103" s="17" t="s">
        <v>160</v>
      </c>
      <c r="D103" s="15" t="s">
        <v>86</v>
      </c>
      <c r="E103" s="15" t="s">
        <v>1053</v>
      </c>
      <c r="F103" s="15">
        <v>0</v>
      </c>
      <c r="G103" s="15">
        <f t="shared" si="18"/>
        <v>31</v>
      </c>
      <c r="H103" s="15" t="s">
        <v>1033</v>
      </c>
      <c r="I103" s="15">
        <f t="shared" si="19"/>
        <v>5</v>
      </c>
      <c r="J103" s="15" t="str">
        <f t="shared" si="12"/>
        <v>2.08#1|2#0.1#2#5</v>
      </c>
      <c r="K103" s="15">
        <v>2.08</v>
      </c>
      <c r="N103" s="15" t="str">
        <f t="shared" si="10"/>
        <v/>
      </c>
      <c r="O103" s="15">
        <f t="shared" si="13"/>
        <v>2.08</v>
      </c>
      <c r="P103" s="15">
        <f t="shared" si="14"/>
        <v>2.08</v>
      </c>
      <c r="Q103" s="15" t="e">
        <f t="shared" si="15"/>
        <v>#VALUE!</v>
      </c>
      <c r="R103" s="15">
        <f t="shared" si="16"/>
        <v>0</v>
      </c>
      <c r="S103" s="15">
        <f t="shared" si="17"/>
        <v>2.08</v>
      </c>
    </row>
    <row r="104" spans="1:19" s="15" customFormat="1">
      <c r="A104" s="15">
        <v>20093</v>
      </c>
      <c r="B104" s="15">
        <v>20093</v>
      </c>
      <c r="C104" s="17" t="s">
        <v>160</v>
      </c>
      <c r="D104" s="15" t="s">
        <v>86</v>
      </c>
      <c r="E104" s="15" t="s">
        <v>1053</v>
      </c>
      <c r="F104" s="15">
        <v>0</v>
      </c>
      <c r="G104" s="15">
        <f t="shared" si="18"/>
        <v>31</v>
      </c>
      <c r="H104" s="15" t="s">
        <v>1034</v>
      </c>
      <c r="I104" s="15">
        <f t="shared" si="19"/>
        <v>7.9</v>
      </c>
      <c r="J104" s="15" t="str">
        <f t="shared" si="12"/>
        <v>3.2864#1|2#0.1#2#5</v>
      </c>
      <c r="K104" s="15">
        <v>3.2864</v>
      </c>
      <c r="N104" s="15" t="str">
        <f t="shared" si="10"/>
        <v/>
      </c>
      <c r="O104" s="15">
        <f t="shared" si="13"/>
        <v>3.2864</v>
      </c>
      <c r="P104" s="15">
        <f t="shared" si="14"/>
        <v>3.2864</v>
      </c>
      <c r="Q104" s="15" t="e">
        <f t="shared" si="15"/>
        <v>#VALUE!</v>
      </c>
      <c r="R104" s="15">
        <f t="shared" si="16"/>
        <v>0</v>
      </c>
      <c r="S104" s="15">
        <f t="shared" si="17"/>
        <v>3.2864</v>
      </c>
    </row>
    <row r="105" spans="1:19" s="15" customFormat="1">
      <c r="A105" s="15">
        <v>20094</v>
      </c>
      <c r="B105" s="15">
        <v>20094</v>
      </c>
      <c r="C105" s="17" t="s">
        <v>167</v>
      </c>
      <c r="D105" s="15" t="s">
        <v>88</v>
      </c>
      <c r="E105" s="15" t="s">
        <v>1054</v>
      </c>
      <c r="F105" s="15">
        <v>0</v>
      </c>
      <c r="G105" s="15">
        <f t="shared" si="18"/>
        <v>32</v>
      </c>
      <c r="H105" s="15" t="s">
        <v>1032</v>
      </c>
      <c r="I105" s="15">
        <f t="shared" si="19"/>
        <v>3</v>
      </c>
      <c r="J105" s="15" t="str">
        <f t="shared" si="12"/>
        <v>1.248#1|1#0.2#7#2</v>
      </c>
      <c r="K105" s="15">
        <v>1.248</v>
      </c>
      <c r="N105" s="15" t="str">
        <f t="shared" si="10"/>
        <v/>
      </c>
      <c r="O105" s="15">
        <f t="shared" si="13"/>
        <v>1.248</v>
      </c>
      <c r="P105" s="15">
        <f t="shared" si="14"/>
        <v>1.248</v>
      </c>
      <c r="Q105" s="15" t="e">
        <f t="shared" si="15"/>
        <v>#VALUE!</v>
      </c>
      <c r="R105" s="15">
        <f t="shared" si="16"/>
        <v>0</v>
      </c>
      <c r="S105" s="15">
        <f t="shared" si="17"/>
        <v>1.248</v>
      </c>
    </row>
    <row r="106" spans="1:19" s="15" customFormat="1">
      <c r="A106" s="15">
        <v>20095</v>
      </c>
      <c r="B106" s="15">
        <v>20095</v>
      </c>
      <c r="C106" s="17" t="s">
        <v>167</v>
      </c>
      <c r="D106" s="15" t="s">
        <v>88</v>
      </c>
      <c r="E106" s="15" t="s">
        <v>1054</v>
      </c>
      <c r="F106" s="15">
        <v>0</v>
      </c>
      <c r="G106" s="15">
        <f t="shared" si="18"/>
        <v>32</v>
      </c>
      <c r="H106" s="15" t="s">
        <v>1033</v>
      </c>
      <c r="I106" s="15">
        <f t="shared" si="19"/>
        <v>5</v>
      </c>
      <c r="J106" s="15" t="str">
        <f t="shared" si="12"/>
        <v>2.08#1|1#0.2#7#2</v>
      </c>
      <c r="K106" s="15">
        <v>2.08</v>
      </c>
      <c r="N106" s="15" t="str">
        <f t="shared" si="10"/>
        <v/>
      </c>
      <c r="O106" s="15">
        <f t="shared" si="13"/>
        <v>2.08</v>
      </c>
      <c r="P106" s="15">
        <f t="shared" si="14"/>
        <v>2.08</v>
      </c>
      <c r="Q106" s="15" t="e">
        <f t="shared" si="15"/>
        <v>#VALUE!</v>
      </c>
      <c r="R106" s="15">
        <f t="shared" si="16"/>
        <v>0</v>
      </c>
      <c r="S106" s="15">
        <f t="shared" si="17"/>
        <v>2.08</v>
      </c>
    </row>
    <row r="107" spans="1:19" s="15" customFormat="1">
      <c r="A107" s="15">
        <v>20096</v>
      </c>
      <c r="B107" s="15">
        <v>20096</v>
      </c>
      <c r="C107" s="17" t="s">
        <v>167</v>
      </c>
      <c r="D107" s="15" t="s">
        <v>88</v>
      </c>
      <c r="E107" s="15" t="s">
        <v>1054</v>
      </c>
      <c r="F107" s="15">
        <v>0</v>
      </c>
      <c r="G107" s="15">
        <f t="shared" si="18"/>
        <v>32</v>
      </c>
      <c r="H107" s="15" t="s">
        <v>1034</v>
      </c>
      <c r="I107" s="15">
        <f t="shared" si="19"/>
        <v>7.9</v>
      </c>
      <c r="J107" s="15" t="str">
        <f t="shared" si="12"/>
        <v>3.2864#1|1#0.2#7#2</v>
      </c>
      <c r="K107" s="15">
        <v>3.2864</v>
      </c>
      <c r="N107" s="15" t="str">
        <f t="shared" si="10"/>
        <v/>
      </c>
      <c r="O107" s="15">
        <f t="shared" si="13"/>
        <v>3.2864</v>
      </c>
      <c r="P107" s="15">
        <f t="shared" si="14"/>
        <v>3.2864</v>
      </c>
      <c r="Q107" s="15" t="e">
        <f t="shared" si="15"/>
        <v>#VALUE!</v>
      </c>
      <c r="R107" s="15">
        <f t="shared" si="16"/>
        <v>0</v>
      </c>
      <c r="S107" s="15">
        <f t="shared" si="17"/>
        <v>3.2864</v>
      </c>
    </row>
    <row r="108" spans="1:19" s="15" customFormat="1">
      <c r="A108" s="15">
        <v>20097</v>
      </c>
      <c r="B108" s="15">
        <v>20097</v>
      </c>
      <c r="C108" s="17" t="s">
        <v>160</v>
      </c>
      <c r="D108" s="15" t="s">
        <v>24</v>
      </c>
      <c r="E108" s="15" t="s">
        <v>1031</v>
      </c>
      <c r="F108" s="15">
        <v>0</v>
      </c>
      <c r="G108" s="15">
        <f t="shared" si="18"/>
        <v>33</v>
      </c>
      <c r="H108" s="15" t="s">
        <v>1032</v>
      </c>
      <c r="I108" s="15">
        <f t="shared" si="19"/>
        <v>3</v>
      </c>
      <c r="J108" s="15" t="str">
        <f t="shared" si="12"/>
        <v>1.248#1|0.3#1#3</v>
      </c>
      <c r="K108" s="15">
        <v>1.248</v>
      </c>
      <c r="N108" s="15" t="str">
        <f t="shared" si="10"/>
        <v/>
      </c>
      <c r="O108" s="15">
        <f t="shared" si="13"/>
        <v>1.248</v>
      </c>
      <c r="P108" s="15">
        <f t="shared" si="14"/>
        <v>1.248</v>
      </c>
      <c r="Q108" s="15" t="e">
        <f t="shared" si="15"/>
        <v>#VALUE!</v>
      </c>
      <c r="R108" s="15">
        <f t="shared" si="16"/>
        <v>0</v>
      </c>
      <c r="S108" s="15">
        <f t="shared" si="17"/>
        <v>1.248</v>
      </c>
    </row>
    <row r="109" spans="1:19" s="15" customFormat="1">
      <c r="A109" s="15">
        <v>20098</v>
      </c>
      <c r="B109" s="15">
        <v>20098</v>
      </c>
      <c r="C109" s="17" t="s">
        <v>160</v>
      </c>
      <c r="D109" s="15" t="s">
        <v>24</v>
      </c>
      <c r="E109" s="15" t="s">
        <v>1031</v>
      </c>
      <c r="F109" s="15">
        <v>0</v>
      </c>
      <c r="G109" s="15">
        <f t="shared" si="18"/>
        <v>33</v>
      </c>
      <c r="H109" s="15" t="s">
        <v>1033</v>
      </c>
      <c r="I109" s="15">
        <f t="shared" si="19"/>
        <v>5</v>
      </c>
      <c r="J109" s="15" t="str">
        <f t="shared" ref="J109:J143" si="20">REPLACE(E109,1,FIND("#",E109,1)-1,S109)</f>
        <v>2.08#1|0.3#1#3</v>
      </c>
      <c r="K109" s="15">
        <v>2.08</v>
      </c>
      <c r="N109" s="15" t="str">
        <f t="shared" ref="N109:N172" si="21">IF(--LEFT(C109,1)=2,MID(C109,5,1),"")</f>
        <v/>
      </c>
      <c r="O109" s="15">
        <f t="shared" si="13"/>
        <v>2.08</v>
      </c>
      <c r="P109" s="15">
        <f t="shared" si="14"/>
        <v>2.08</v>
      </c>
      <c r="Q109" s="15" t="e">
        <f t="shared" si="15"/>
        <v>#VALUE!</v>
      </c>
      <c r="R109" s="15">
        <f t="shared" si="16"/>
        <v>0</v>
      </c>
      <c r="S109" s="15">
        <f t="shared" si="17"/>
        <v>2.08</v>
      </c>
    </row>
    <row r="110" spans="1:19" s="15" customFormat="1">
      <c r="A110" s="15">
        <v>20099</v>
      </c>
      <c r="B110" s="15">
        <v>20099</v>
      </c>
      <c r="C110" s="17" t="s">
        <v>160</v>
      </c>
      <c r="D110" s="15" t="s">
        <v>24</v>
      </c>
      <c r="E110" s="15" t="s">
        <v>1031</v>
      </c>
      <c r="F110" s="15">
        <v>0</v>
      </c>
      <c r="G110" s="15">
        <f t="shared" ref="G110:G143" si="22">ROUNDUP((B110-20000)/3,0)</f>
        <v>33</v>
      </c>
      <c r="H110" s="15" t="s">
        <v>1034</v>
      </c>
      <c r="I110" s="15">
        <f t="shared" si="19"/>
        <v>7.9</v>
      </c>
      <c r="J110" s="15" t="str">
        <f t="shared" si="20"/>
        <v>3.2864#1|0.3#1#3</v>
      </c>
      <c r="K110" s="15">
        <v>3.2864</v>
      </c>
      <c r="N110" s="15" t="str">
        <f t="shared" si="21"/>
        <v/>
      </c>
      <c r="O110" s="15">
        <f t="shared" si="13"/>
        <v>3.2864</v>
      </c>
      <c r="P110" s="15">
        <f t="shared" si="14"/>
        <v>3.2864</v>
      </c>
      <c r="Q110" s="15" t="e">
        <f t="shared" si="15"/>
        <v>#VALUE!</v>
      </c>
      <c r="R110" s="15">
        <f t="shared" si="16"/>
        <v>0</v>
      </c>
      <c r="S110" s="15">
        <f t="shared" si="17"/>
        <v>3.2864</v>
      </c>
    </row>
    <row r="111" spans="1:19" s="15" customFormat="1">
      <c r="A111" s="15">
        <v>20100</v>
      </c>
      <c r="B111" s="15">
        <v>20100</v>
      </c>
      <c r="C111" s="17" t="s">
        <v>160</v>
      </c>
      <c r="D111" s="15" t="s">
        <v>86</v>
      </c>
      <c r="E111" s="15" t="s">
        <v>1053</v>
      </c>
      <c r="F111" s="15">
        <v>0</v>
      </c>
      <c r="G111" s="15">
        <f t="shared" si="22"/>
        <v>34</v>
      </c>
      <c r="H111" s="15" t="s">
        <v>1032</v>
      </c>
      <c r="I111" s="15">
        <f t="shared" si="19"/>
        <v>3</v>
      </c>
      <c r="J111" s="15" t="str">
        <f t="shared" si="20"/>
        <v>1.248#1|2#0.1#2#5</v>
      </c>
      <c r="K111" s="15">
        <v>1.248</v>
      </c>
      <c r="N111" s="15" t="str">
        <f t="shared" si="21"/>
        <v/>
      </c>
      <c r="O111" s="15">
        <f t="shared" si="13"/>
        <v>1.248</v>
      </c>
      <c r="P111" s="15">
        <f t="shared" si="14"/>
        <v>1.248</v>
      </c>
      <c r="Q111" s="15" t="e">
        <f t="shared" si="15"/>
        <v>#VALUE!</v>
      </c>
      <c r="R111" s="15">
        <f t="shared" si="16"/>
        <v>0</v>
      </c>
      <c r="S111" s="15">
        <f t="shared" si="17"/>
        <v>1.248</v>
      </c>
    </row>
    <row r="112" spans="1:19" s="15" customFormat="1">
      <c r="A112" s="15">
        <v>20101</v>
      </c>
      <c r="B112" s="15">
        <v>20101</v>
      </c>
      <c r="C112" s="17" t="s">
        <v>160</v>
      </c>
      <c r="D112" s="15" t="s">
        <v>86</v>
      </c>
      <c r="E112" s="15" t="s">
        <v>1053</v>
      </c>
      <c r="F112" s="15">
        <v>0</v>
      </c>
      <c r="G112" s="15">
        <f t="shared" si="22"/>
        <v>34</v>
      </c>
      <c r="H112" s="15" t="s">
        <v>1033</v>
      </c>
      <c r="I112" s="15">
        <f t="shared" si="19"/>
        <v>5</v>
      </c>
      <c r="J112" s="15" t="str">
        <f t="shared" si="20"/>
        <v>2.08#1|2#0.1#2#5</v>
      </c>
      <c r="K112" s="15">
        <v>2.08</v>
      </c>
      <c r="N112" s="15" t="str">
        <f t="shared" si="21"/>
        <v/>
      </c>
      <c r="O112" s="15">
        <f t="shared" si="13"/>
        <v>2.08</v>
      </c>
      <c r="P112" s="15">
        <f t="shared" si="14"/>
        <v>2.08</v>
      </c>
      <c r="Q112" s="15" t="e">
        <f t="shared" si="15"/>
        <v>#VALUE!</v>
      </c>
      <c r="R112" s="15">
        <f t="shared" si="16"/>
        <v>0</v>
      </c>
      <c r="S112" s="15">
        <f t="shared" si="17"/>
        <v>2.08</v>
      </c>
    </row>
    <row r="113" spans="1:19" s="15" customFormat="1">
      <c r="A113" s="15">
        <v>20102</v>
      </c>
      <c r="B113" s="15">
        <v>20102</v>
      </c>
      <c r="C113" s="17" t="s">
        <v>160</v>
      </c>
      <c r="D113" s="15" t="s">
        <v>86</v>
      </c>
      <c r="E113" s="15" t="s">
        <v>1053</v>
      </c>
      <c r="F113" s="15">
        <v>0</v>
      </c>
      <c r="G113" s="15">
        <f t="shared" si="22"/>
        <v>34</v>
      </c>
      <c r="H113" s="15" t="s">
        <v>1034</v>
      </c>
      <c r="I113" s="15">
        <f t="shared" si="19"/>
        <v>7.9</v>
      </c>
      <c r="J113" s="15" t="str">
        <f t="shared" si="20"/>
        <v>3.2864#1|2#0.1#2#5</v>
      </c>
      <c r="K113" s="15">
        <v>3.2864</v>
      </c>
      <c r="N113" s="15" t="str">
        <f t="shared" si="21"/>
        <v/>
      </c>
      <c r="O113" s="15">
        <f t="shared" si="13"/>
        <v>3.2864</v>
      </c>
      <c r="P113" s="15">
        <f t="shared" si="14"/>
        <v>3.2864</v>
      </c>
      <c r="Q113" s="15" t="e">
        <f t="shared" si="15"/>
        <v>#VALUE!</v>
      </c>
      <c r="R113" s="15">
        <f t="shared" si="16"/>
        <v>0</v>
      </c>
      <c r="S113" s="15">
        <f t="shared" si="17"/>
        <v>3.2864</v>
      </c>
    </row>
    <row r="114" spans="1:19" s="15" customFormat="1">
      <c r="A114" s="15">
        <v>20103</v>
      </c>
      <c r="B114" s="15">
        <v>20103</v>
      </c>
      <c r="C114" s="17" t="s">
        <v>161</v>
      </c>
      <c r="D114" s="15" t="s">
        <v>166</v>
      </c>
      <c r="E114" s="15" t="s">
        <v>1044</v>
      </c>
      <c r="F114" s="15">
        <v>0</v>
      </c>
      <c r="G114" s="15">
        <f t="shared" si="22"/>
        <v>35</v>
      </c>
      <c r="H114" s="15" t="s">
        <v>1032</v>
      </c>
      <c r="I114" s="15">
        <f t="shared" si="19"/>
        <v>3</v>
      </c>
      <c r="J114" s="15" t="str">
        <f t="shared" si="20"/>
        <v>0.416#2</v>
      </c>
      <c r="K114" s="15">
        <v>1.248</v>
      </c>
      <c r="N114" s="15" t="str">
        <f t="shared" si="21"/>
        <v>0</v>
      </c>
      <c r="O114" s="15" t="e">
        <f t="shared" si="13"/>
        <v>#DIV/0!</v>
      </c>
      <c r="P114" s="15">
        <f t="shared" si="14"/>
        <v>0.41599999999999998</v>
      </c>
      <c r="Q114" s="15" t="e">
        <f t="shared" si="15"/>
        <v>#VALUE!</v>
      </c>
      <c r="R114" s="15">
        <f t="shared" si="16"/>
        <v>0</v>
      </c>
      <c r="S114" s="15">
        <f t="shared" si="17"/>
        <v>0.41599999999999998</v>
      </c>
    </row>
    <row r="115" spans="1:19" s="15" customFormat="1">
      <c r="A115" s="15">
        <v>20104</v>
      </c>
      <c r="B115" s="15">
        <v>20104</v>
      </c>
      <c r="C115" s="17" t="s">
        <v>161</v>
      </c>
      <c r="D115" s="15" t="s">
        <v>166</v>
      </c>
      <c r="E115" s="15" t="s">
        <v>1044</v>
      </c>
      <c r="F115" s="15">
        <v>0</v>
      </c>
      <c r="G115" s="15">
        <f t="shared" si="22"/>
        <v>35</v>
      </c>
      <c r="H115" s="15" t="s">
        <v>1033</v>
      </c>
      <c r="I115" s="15">
        <f t="shared" si="19"/>
        <v>5</v>
      </c>
      <c r="J115" s="15" t="str">
        <f t="shared" si="20"/>
        <v>0.693#2</v>
      </c>
      <c r="K115" s="15">
        <v>2.08</v>
      </c>
      <c r="N115" s="15" t="str">
        <f t="shared" si="21"/>
        <v>0</v>
      </c>
      <c r="O115" s="15" t="e">
        <f t="shared" si="13"/>
        <v>#DIV/0!</v>
      </c>
      <c r="P115" s="15">
        <f t="shared" si="14"/>
        <v>0.69299999999999995</v>
      </c>
      <c r="Q115" s="15" t="e">
        <f t="shared" si="15"/>
        <v>#VALUE!</v>
      </c>
      <c r="R115" s="15">
        <f t="shared" si="16"/>
        <v>0</v>
      </c>
      <c r="S115" s="15">
        <f t="shared" si="17"/>
        <v>0.69299999999999995</v>
      </c>
    </row>
    <row r="116" spans="1:19" s="15" customFormat="1">
      <c r="A116" s="15">
        <v>20105</v>
      </c>
      <c r="B116" s="15">
        <v>20105</v>
      </c>
      <c r="C116" s="17" t="s">
        <v>161</v>
      </c>
      <c r="D116" s="15" t="s">
        <v>166</v>
      </c>
      <c r="E116" s="15" t="s">
        <v>1044</v>
      </c>
      <c r="F116" s="15">
        <v>0</v>
      </c>
      <c r="G116" s="15">
        <f t="shared" si="22"/>
        <v>35</v>
      </c>
      <c r="H116" s="15" t="s">
        <v>1034</v>
      </c>
      <c r="I116" s="15">
        <f t="shared" si="19"/>
        <v>7.9</v>
      </c>
      <c r="J116" s="15" t="str">
        <f t="shared" si="20"/>
        <v>1.095#2</v>
      </c>
      <c r="K116" s="15">
        <v>3.2864</v>
      </c>
      <c r="N116" s="15" t="str">
        <f t="shared" si="21"/>
        <v>0</v>
      </c>
      <c r="O116" s="15" t="e">
        <f t="shared" si="13"/>
        <v>#DIV/0!</v>
      </c>
      <c r="P116" s="15">
        <f t="shared" si="14"/>
        <v>1.095</v>
      </c>
      <c r="Q116" s="15" t="e">
        <f t="shared" si="15"/>
        <v>#VALUE!</v>
      </c>
      <c r="R116" s="15">
        <f t="shared" si="16"/>
        <v>0</v>
      </c>
      <c r="S116" s="15">
        <f t="shared" si="17"/>
        <v>1.095</v>
      </c>
    </row>
    <row r="117" spans="1:19" s="15" customFormat="1">
      <c r="A117" s="15">
        <v>20106</v>
      </c>
      <c r="B117" s="15">
        <v>20106</v>
      </c>
      <c r="C117" s="17" t="s">
        <v>171</v>
      </c>
      <c r="D117" s="15" t="s">
        <v>93</v>
      </c>
      <c r="E117" s="15" t="s">
        <v>1055</v>
      </c>
      <c r="F117" s="15">
        <v>0</v>
      </c>
      <c r="G117" s="15">
        <f t="shared" si="22"/>
        <v>36</v>
      </c>
      <c r="H117" s="15" t="s">
        <v>1032</v>
      </c>
      <c r="I117" s="15">
        <f t="shared" si="19"/>
        <v>3</v>
      </c>
      <c r="J117" s="15" t="str">
        <f t="shared" si="20"/>
        <v>1.248#1|1#0.2#4#4</v>
      </c>
      <c r="K117" s="15">
        <v>1.248</v>
      </c>
      <c r="N117" s="15" t="str">
        <f t="shared" si="21"/>
        <v/>
      </c>
      <c r="O117" s="15">
        <f t="shared" si="13"/>
        <v>1.248</v>
      </c>
      <c r="P117" s="15">
        <f t="shared" si="14"/>
        <v>1.248</v>
      </c>
      <c r="Q117" s="15" t="e">
        <f t="shared" si="15"/>
        <v>#VALUE!</v>
      </c>
      <c r="R117" s="15">
        <f t="shared" si="16"/>
        <v>0</v>
      </c>
      <c r="S117" s="15">
        <f t="shared" si="17"/>
        <v>1.248</v>
      </c>
    </row>
    <row r="118" spans="1:19" s="15" customFormat="1">
      <c r="A118" s="15">
        <v>20107</v>
      </c>
      <c r="B118" s="15">
        <v>20107</v>
      </c>
      <c r="C118" s="17" t="s">
        <v>171</v>
      </c>
      <c r="D118" s="15" t="s">
        <v>93</v>
      </c>
      <c r="E118" s="15" t="s">
        <v>1055</v>
      </c>
      <c r="F118" s="15">
        <v>0</v>
      </c>
      <c r="G118" s="15">
        <f t="shared" si="22"/>
        <v>36</v>
      </c>
      <c r="H118" s="15" t="s">
        <v>1033</v>
      </c>
      <c r="I118" s="15">
        <f t="shared" si="19"/>
        <v>5</v>
      </c>
      <c r="J118" s="15" t="str">
        <f t="shared" si="20"/>
        <v>2.08#1|1#0.2#4#4</v>
      </c>
      <c r="K118" s="15">
        <v>2.08</v>
      </c>
      <c r="N118" s="15" t="str">
        <f t="shared" si="21"/>
        <v/>
      </c>
      <c r="O118" s="15">
        <f t="shared" si="13"/>
        <v>2.08</v>
      </c>
      <c r="P118" s="15">
        <f t="shared" si="14"/>
        <v>2.08</v>
      </c>
      <c r="Q118" s="15" t="e">
        <f t="shared" si="15"/>
        <v>#VALUE!</v>
      </c>
      <c r="R118" s="15">
        <f t="shared" si="16"/>
        <v>0</v>
      </c>
      <c r="S118" s="15">
        <f t="shared" si="17"/>
        <v>2.08</v>
      </c>
    </row>
    <row r="119" spans="1:19" s="15" customFormat="1">
      <c r="A119" s="15">
        <v>20108</v>
      </c>
      <c r="B119" s="15">
        <v>20108</v>
      </c>
      <c r="C119" s="17" t="s">
        <v>171</v>
      </c>
      <c r="D119" s="15" t="s">
        <v>93</v>
      </c>
      <c r="E119" s="15" t="s">
        <v>1055</v>
      </c>
      <c r="F119" s="15">
        <v>0</v>
      </c>
      <c r="G119" s="15">
        <f t="shared" si="22"/>
        <v>36</v>
      </c>
      <c r="H119" s="15" t="s">
        <v>1034</v>
      </c>
      <c r="I119" s="15">
        <f t="shared" si="19"/>
        <v>7.9</v>
      </c>
      <c r="J119" s="15" t="str">
        <f t="shared" si="20"/>
        <v>3.2864#1|1#0.2#4#4</v>
      </c>
      <c r="K119" s="15">
        <v>3.2864</v>
      </c>
      <c r="N119" s="15" t="str">
        <f t="shared" si="21"/>
        <v/>
      </c>
      <c r="O119" s="15">
        <f t="shared" si="13"/>
        <v>3.2864</v>
      </c>
      <c r="P119" s="15">
        <f t="shared" si="14"/>
        <v>3.2864</v>
      </c>
      <c r="Q119" s="15" t="e">
        <f t="shared" si="15"/>
        <v>#VALUE!</v>
      </c>
      <c r="R119" s="15">
        <f t="shared" si="16"/>
        <v>0</v>
      </c>
      <c r="S119" s="15">
        <f t="shared" si="17"/>
        <v>3.2864</v>
      </c>
    </row>
    <row r="120" spans="1:19" s="15" customFormat="1">
      <c r="A120" s="15">
        <v>20109</v>
      </c>
      <c r="B120" s="15">
        <v>20109</v>
      </c>
      <c r="C120" s="17" t="s">
        <v>171</v>
      </c>
      <c r="D120" s="15" t="s">
        <v>172</v>
      </c>
      <c r="E120" s="15" t="s">
        <v>1056</v>
      </c>
      <c r="F120" s="15">
        <v>0</v>
      </c>
      <c r="G120" s="15">
        <f t="shared" si="22"/>
        <v>37</v>
      </c>
      <c r="H120" s="15" t="s">
        <v>1032</v>
      </c>
      <c r="I120" s="15">
        <f t="shared" si="19"/>
        <v>3</v>
      </c>
      <c r="J120" s="15" t="str">
        <f t="shared" si="20"/>
        <v>1.248#1|1#0.3</v>
      </c>
      <c r="K120" s="15">
        <v>1.248</v>
      </c>
      <c r="N120" s="15" t="str">
        <f t="shared" si="21"/>
        <v/>
      </c>
      <c r="O120" s="15">
        <f t="shared" si="13"/>
        <v>1.248</v>
      </c>
      <c r="P120" s="15">
        <f t="shared" si="14"/>
        <v>1.248</v>
      </c>
      <c r="Q120" s="15" t="e">
        <f t="shared" si="15"/>
        <v>#VALUE!</v>
      </c>
      <c r="R120" s="15">
        <f t="shared" si="16"/>
        <v>0</v>
      </c>
      <c r="S120" s="15">
        <f t="shared" si="17"/>
        <v>1.248</v>
      </c>
    </row>
    <row r="121" spans="1:19" s="15" customFormat="1">
      <c r="A121" s="15">
        <v>20110</v>
      </c>
      <c r="B121" s="15">
        <v>20110</v>
      </c>
      <c r="C121" s="17" t="s">
        <v>171</v>
      </c>
      <c r="D121" s="15" t="s">
        <v>172</v>
      </c>
      <c r="E121" s="15" t="s">
        <v>1056</v>
      </c>
      <c r="F121" s="15">
        <v>0</v>
      </c>
      <c r="G121" s="15">
        <f t="shared" si="22"/>
        <v>37</v>
      </c>
      <c r="H121" s="15" t="s">
        <v>1033</v>
      </c>
      <c r="I121" s="15">
        <f t="shared" si="19"/>
        <v>5</v>
      </c>
      <c r="J121" s="15" t="str">
        <f t="shared" si="20"/>
        <v>2.08#1|1#0.3</v>
      </c>
      <c r="K121" s="15">
        <v>2.08</v>
      </c>
      <c r="N121" s="15" t="str">
        <f t="shared" si="21"/>
        <v/>
      </c>
      <c r="O121" s="15">
        <f t="shared" si="13"/>
        <v>2.08</v>
      </c>
      <c r="P121" s="15">
        <f t="shared" si="14"/>
        <v>2.08</v>
      </c>
      <c r="Q121" s="15" t="e">
        <f t="shared" si="15"/>
        <v>#VALUE!</v>
      </c>
      <c r="R121" s="15">
        <f t="shared" si="16"/>
        <v>0</v>
      </c>
      <c r="S121" s="15">
        <f t="shared" si="17"/>
        <v>2.08</v>
      </c>
    </row>
    <row r="122" spans="1:19" s="15" customFormat="1">
      <c r="A122" s="15">
        <v>20111</v>
      </c>
      <c r="B122" s="15">
        <v>20111</v>
      </c>
      <c r="C122" s="17" t="s">
        <v>171</v>
      </c>
      <c r="D122" s="15" t="s">
        <v>172</v>
      </c>
      <c r="E122" s="15" t="s">
        <v>1056</v>
      </c>
      <c r="F122" s="15">
        <v>0</v>
      </c>
      <c r="G122" s="15">
        <f t="shared" si="22"/>
        <v>37</v>
      </c>
      <c r="H122" s="15" t="s">
        <v>1034</v>
      </c>
      <c r="I122" s="15">
        <f t="shared" si="19"/>
        <v>7.9</v>
      </c>
      <c r="J122" s="15" t="str">
        <f t="shared" si="20"/>
        <v>3.2864#1|1#0.3</v>
      </c>
      <c r="K122" s="15">
        <v>3.2864</v>
      </c>
      <c r="N122" s="15" t="str">
        <f t="shared" si="21"/>
        <v/>
      </c>
      <c r="O122" s="15">
        <f t="shared" si="13"/>
        <v>3.2864</v>
      </c>
      <c r="P122" s="15">
        <f t="shared" si="14"/>
        <v>3.2864</v>
      </c>
      <c r="Q122" s="15" t="e">
        <f t="shared" si="15"/>
        <v>#VALUE!</v>
      </c>
      <c r="R122" s="15">
        <f t="shared" si="16"/>
        <v>0</v>
      </c>
      <c r="S122" s="15">
        <f t="shared" si="17"/>
        <v>3.2864</v>
      </c>
    </row>
    <row r="123" spans="1:19" s="15" customFormat="1">
      <c r="A123" s="15">
        <v>20112</v>
      </c>
      <c r="B123" s="15">
        <v>20112</v>
      </c>
      <c r="C123" s="17" t="s">
        <v>171</v>
      </c>
      <c r="D123" s="15" t="s">
        <v>86</v>
      </c>
      <c r="E123" s="15" t="s">
        <v>1057</v>
      </c>
      <c r="F123" s="15">
        <v>0</v>
      </c>
      <c r="G123" s="15">
        <f t="shared" si="22"/>
        <v>38</v>
      </c>
      <c r="H123" s="15" t="s">
        <v>1032</v>
      </c>
      <c r="I123" s="15">
        <f t="shared" si="19"/>
        <v>3</v>
      </c>
      <c r="J123" s="15" t="str">
        <f t="shared" si="20"/>
        <v>1.248#1|3#0.1#1#8</v>
      </c>
      <c r="K123" s="15">
        <v>1.248</v>
      </c>
      <c r="N123" s="15" t="str">
        <f t="shared" si="21"/>
        <v/>
      </c>
      <c r="O123" s="15">
        <f t="shared" si="13"/>
        <v>1.248</v>
      </c>
      <c r="P123" s="15">
        <f t="shared" si="14"/>
        <v>1.248</v>
      </c>
      <c r="Q123" s="15" t="e">
        <f t="shared" si="15"/>
        <v>#VALUE!</v>
      </c>
      <c r="R123" s="15">
        <f t="shared" si="16"/>
        <v>0</v>
      </c>
      <c r="S123" s="15">
        <f t="shared" si="17"/>
        <v>1.248</v>
      </c>
    </row>
    <row r="124" spans="1:19" s="15" customFormat="1">
      <c r="A124" s="15">
        <v>20113</v>
      </c>
      <c r="B124" s="15">
        <v>20113</v>
      </c>
      <c r="C124" s="17" t="s">
        <v>171</v>
      </c>
      <c r="D124" s="15" t="s">
        <v>86</v>
      </c>
      <c r="E124" s="15" t="s">
        <v>1057</v>
      </c>
      <c r="F124" s="15">
        <v>0</v>
      </c>
      <c r="G124" s="15">
        <f t="shared" si="22"/>
        <v>38</v>
      </c>
      <c r="H124" s="15" t="s">
        <v>1033</v>
      </c>
      <c r="I124" s="15">
        <f t="shared" si="19"/>
        <v>5</v>
      </c>
      <c r="J124" s="15" t="str">
        <f t="shared" si="20"/>
        <v>2.08#1|3#0.1#1#8</v>
      </c>
      <c r="K124" s="15">
        <v>2.08</v>
      </c>
      <c r="N124" s="15" t="str">
        <f t="shared" si="21"/>
        <v/>
      </c>
      <c r="O124" s="15">
        <f t="shared" si="13"/>
        <v>2.08</v>
      </c>
      <c r="P124" s="15">
        <f t="shared" si="14"/>
        <v>2.08</v>
      </c>
      <c r="Q124" s="15" t="e">
        <f t="shared" si="15"/>
        <v>#VALUE!</v>
      </c>
      <c r="R124" s="15">
        <f t="shared" si="16"/>
        <v>0</v>
      </c>
      <c r="S124" s="15">
        <f t="shared" si="17"/>
        <v>2.08</v>
      </c>
    </row>
    <row r="125" spans="1:19" s="15" customFormat="1">
      <c r="A125" s="15">
        <v>20114</v>
      </c>
      <c r="B125" s="15">
        <v>20114</v>
      </c>
      <c r="C125" s="17" t="s">
        <v>171</v>
      </c>
      <c r="D125" s="15" t="s">
        <v>86</v>
      </c>
      <c r="E125" s="15" t="s">
        <v>1057</v>
      </c>
      <c r="F125" s="15">
        <v>0</v>
      </c>
      <c r="G125" s="15">
        <f t="shared" si="22"/>
        <v>38</v>
      </c>
      <c r="H125" s="15" t="s">
        <v>1034</v>
      </c>
      <c r="I125" s="15">
        <f t="shared" si="19"/>
        <v>7.9</v>
      </c>
      <c r="J125" s="15" t="str">
        <f t="shared" si="20"/>
        <v>3.2864#1|3#0.1#1#8</v>
      </c>
      <c r="K125" s="15">
        <v>3.2864</v>
      </c>
      <c r="N125" s="15" t="str">
        <f t="shared" si="21"/>
        <v/>
      </c>
      <c r="O125" s="15">
        <f t="shared" si="13"/>
        <v>3.2864</v>
      </c>
      <c r="P125" s="15">
        <f t="shared" si="14"/>
        <v>3.2864</v>
      </c>
      <c r="Q125" s="15" t="e">
        <f t="shared" si="15"/>
        <v>#VALUE!</v>
      </c>
      <c r="R125" s="15">
        <f t="shared" si="16"/>
        <v>0</v>
      </c>
      <c r="S125" s="15">
        <f t="shared" si="17"/>
        <v>3.2864</v>
      </c>
    </row>
    <row r="126" spans="1:19" s="15" customFormat="1">
      <c r="A126" s="15">
        <v>20115</v>
      </c>
      <c r="B126" s="15">
        <v>20115</v>
      </c>
      <c r="C126" s="17" t="s">
        <v>161</v>
      </c>
      <c r="D126" s="15" t="s">
        <v>166</v>
      </c>
      <c r="E126" s="15" t="s">
        <v>1058</v>
      </c>
      <c r="F126" s="15">
        <v>0</v>
      </c>
      <c r="G126" s="15">
        <f t="shared" si="22"/>
        <v>39</v>
      </c>
      <c r="H126" s="15" t="s">
        <v>1032</v>
      </c>
      <c r="I126" s="15">
        <f t="shared" si="19"/>
        <v>3</v>
      </c>
      <c r="J126" s="15" t="str">
        <f t="shared" si="20"/>
        <v>0.416#1</v>
      </c>
      <c r="K126" s="15">
        <v>1.248</v>
      </c>
      <c r="N126" s="15" t="str">
        <f t="shared" si="21"/>
        <v>0</v>
      </c>
      <c r="O126" s="15" t="e">
        <f t="shared" si="13"/>
        <v>#DIV/0!</v>
      </c>
      <c r="P126" s="15">
        <f t="shared" si="14"/>
        <v>0.41599999999999998</v>
      </c>
      <c r="Q126" s="15" t="e">
        <f t="shared" si="15"/>
        <v>#VALUE!</v>
      </c>
      <c r="R126" s="15">
        <f t="shared" si="16"/>
        <v>0</v>
      </c>
      <c r="S126" s="15">
        <f t="shared" si="17"/>
        <v>0.41599999999999998</v>
      </c>
    </row>
    <row r="127" spans="1:19" s="15" customFormat="1">
      <c r="A127" s="15">
        <v>20116</v>
      </c>
      <c r="B127" s="15">
        <v>20116</v>
      </c>
      <c r="C127" s="17" t="s">
        <v>161</v>
      </c>
      <c r="D127" s="15" t="s">
        <v>166</v>
      </c>
      <c r="E127" s="15" t="s">
        <v>1058</v>
      </c>
      <c r="F127" s="15">
        <v>0</v>
      </c>
      <c r="G127" s="15">
        <f t="shared" si="22"/>
        <v>39</v>
      </c>
      <c r="H127" s="15" t="s">
        <v>1033</v>
      </c>
      <c r="I127" s="15">
        <f t="shared" si="19"/>
        <v>5</v>
      </c>
      <c r="J127" s="15" t="str">
        <f t="shared" si="20"/>
        <v>0.693#1</v>
      </c>
      <c r="K127" s="15">
        <v>2.08</v>
      </c>
      <c r="N127" s="15" t="str">
        <f t="shared" si="21"/>
        <v>0</v>
      </c>
      <c r="O127" s="15" t="e">
        <f t="shared" si="13"/>
        <v>#DIV/0!</v>
      </c>
      <c r="P127" s="15">
        <f t="shared" si="14"/>
        <v>0.69299999999999995</v>
      </c>
      <c r="Q127" s="15" t="e">
        <f t="shared" si="15"/>
        <v>#VALUE!</v>
      </c>
      <c r="R127" s="15">
        <f t="shared" si="16"/>
        <v>0</v>
      </c>
      <c r="S127" s="15">
        <f t="shared" si="17"/>
        <v>0.69299999999999995</v>
      </c>
    </row>
    <row r="128" spans="1:19" s="15" customFormat="1">
      <c r="A128" s="15">
        <v>20117</v>
      </c>
      <c r="B128" s="15">
        <v>20117</v>
      </c>
      <c r="C128" s="17" t="s">
        <v>161</v>
      </c>
      <c r="D128" s="15" t="s">
        <v>166</v>
      </c>
      <c r="E128" s="15" t="s">
        <v>1058</v>
      </c>
      <c r="F128" s="15">
        <v>0</v>
      </c>
      <c r="G128" s="15">
        <f t="shared" si="22"/>
        <v>39</v>
      </c>
      <c r="H128" s="15" t="s">
        <v>1034</v>
      </c>
      <c r="I128" s="15">
        <f t="shared" si="19"/>
        <v>7.9</v>
      </c>
      <c r="J128" s="15" t="str">
        <f t="shared" si="20"/>
        <v>1.095#1</v>
      </c>
      <c r="K128" s="15">
        <v>3.2864</v>
      </c>
      <c r="N128" s="15" t="str">
        <f t="shared" si="21"/>
        <v>0</v>
      </c>
      <c r="O128" s="15" t="e">
        <f t="shared" si="13"/>
        <v>#DIV/0!</v>
      </c>
      <c r="P128" s="15">
        <f t="shared" si="14"/>
        <v>1.095</v>
      </c>
      <c r="Q128" s="15" t="e">
        <f t="shared" si="15"/>
        <v>#VALUE!</v>
      </c>
      <c r="R128" s="15">
        <f t="shared" si="16"/>
        <v>0</v>
      </c>
      <c r="S128" s="15">
        <f t="shared" si="17"/>
        <v>1.095</v>
      </c>
    </row>
    <row r="129" spans="1:19" s="15" customFormat="1">
      <c r="A129" s="15">
        <v>20118</v>
      </c>
      <c r="B129" s="15">
        <v>20118</v>
      </c>
      <c r="C129" s="17" t="s">
        <v>163</v>
      </c>
      <c r="D129" s="15" t="s">
        <v>93</v>
      </c>
      <c r="E129" s="15" t="s">
        <v>1059</v>
      </c>
      <c r="F129" s="15">
        <v>0</v>
      </c>
      <c r="G129" s="15">
        <f t="shared" si="22"/>
        <v>40</v>
      </c>
      <c r="H129" s="15" t="s">
        <v>1032</v>
      </c>
      <c r="I129" s="15">
        <f t="shared" si="19"/>
        <v>3</v>
      </c>
      <c r="J129" s="15" t="str">
        <f t="shared" si="20"/>
        <v>1.248#1|4#0.2#4.5#4</v>
      </c>
      <c r="K129" s="15">
        <v>1.248</v>
      </c>
      <c r="N129" s="15" t="str">
        <f t="shared" si="21"/>
        <v/>
      </c>
      <c r="O129" s="15">
        <f t="shared" si="13"/>
        <v>1.248</v>
      </c>
      <c r="P129" s="15">
        <f t="shared" si="14"/>
        <v>1.248</v>
      </c>
      <c r="Q129" s="15" t="e">
        <f t="shared" si="15"/>
        <v>#VALUE!</v>
      </c>
      <c r="R129" s="15">
        <f t="shared" si="16"/>
        <v>0</v>
      </c>
      <c r="S129" s="15">
        <f t="shared" si="17"/>
        <v>1.248</v>
      </c>
    </row>
    <row r="130" spans="1:19" s="15" customFormat="1">
      <c r="A130" s="15">
        <v>20119</v>
      </c>
      <c r="B130" s="15">
        <v>20119</v>
      </c>
      <c r="C130" s="17" t="s">
        <v>163</v>
      </c>
      <c r="D130" s="15" t="s">
        <v>93</v>
      </c>
      <c r="E130" s="15" t="s">
        <v>1059</v>
      </c>
      <c r="F130" s="15">
        <v>0</v>
      </c>
      <c r="G130" s="15">
        <f t="shared" si="22"/>
        <v>40</v>
      </c>
      <c r="H130" s="15" t="s">
        <v>1033</v>
      </c>
      <c r="I130" s="15">
        <f t="shared" si="19"/>
        <v>5</v>
      </c>
      <c r="J130" s="15" t="str">
        <f t="shared" si="20"/>
        <v>2.08#1|4#0.2#4.5#4</v>
      </c>
      <c r="K130" s="15">
        <v>2.08</v>
      </c>
      <c r="N130" s="15" t="str">
        <f t="shared" si="21"/>
        <v/>
      </c>
      <c r="O130" s="15">
        <f t="shared" si="13"/>
        <v>2.08</v>
      </c>
      <c r="P130" s="15">
        <f t="shared" si="14"/>
        <v>2.08</v>
      </c>
      <c r="Q130" s="15" t="e">
        <f t="shared" si="15"/>
        <v>#VALUE!</v>
      </c>
      <c r="R130" s="15">
        <f t="shared" si="16"/>
        <v>0</v>
      </c>
      <c r="S130" s="15">
        <f t="shared" si="17"/>
        <v>2.08</v>
      </c>
    </row>
    <row r="131" spans="1:19" s="15" customFormat="1">
      <c r="A131" s="15">
        <v>20120</v>
      </c>
      <c r="B131" s="15">
        <v>20120</v>
      </c>
      <c r="C131" s="17" t="s">
        <v>163</v>
      </c>
      <c r="D131" s="15" t="s">
        <v>93</v>
      </c>
      <c r="E131" s="15" t="s">
        <v>1059</v>
      </c>
      <c r="F131" s="15">
        <v>0</v>
      </c>
      <c r="G131" s="15">
        <f t="shared" si="22"/>
        <v>40</v>
      </c>
      <c r="H131" s="15" t="s">
        <v>1034</v>
      </c>
      <c r="I131" s="15">
        <f t="shared" si="19"/>
        <v>7.9</v>
      </c>
      <c r="J131" s="15" t="str">
        <f t="shared" si="20"/>
        <v>3.2864#1|4#0.2#4.5#4</v>
      </c>
      <c r="K131" s="15">
        <v>3.2864</v>
      </c>
      <c r="N131" s="15" t="str">
        <f t="shared" si="21"/>
        <v/>
      </c>
      <c r="O131" s="15">
        <f t="shared" si="13"/>
        <v>3.2864</v>
      </c>
      <c r="P131" s="15">
        <f t="shared" si="14"/>
        <v>3.2864</v>
      </c>
      <c r="Q131" s="15" t="e">
        <f t="shared" si="15"/>
        <v>#VALUE!</v>
      </c>
      <c r="R131" s="15">
        <f t="shared" si="16"/>
        <v>0</v>
      </c>
      <c r="S131" s="15">
        <f t="shared" si="17"/>
        <v>3.2864</v>
      </c>
    </row>
    <row r="132" spans="1:19" s="15" customFormat="1">
      <c r="A132" s="15">
        <v>20121</v>
      </c>
      <c r="B132" s="15">
        <v>20121</v>
      </c>
      <c r="C132" s="17" t="s">
        <v>161</v>
      </c>
      <c r="D132" s="15" t="s">
        <v>166</v>
      </c>
      <c r="E132" s="15" t="s">
        <v>1058</v>
      </c>
      <c r="F132" s="15">
        <v>0</v>
      </c>
      <c r="G132" s="15">
        <f t="shared" si="22"/>
        <v>41</v>
      </c>
      <c r="H132" s="15" t="s">
        <v>1032</v>
      </c>
      <c r="I132" s="15">
        <f t="shared" si="19"/>
        <v>3</v>
      </c>
      <c r="J132" s="15" t="str">
        <f t="shared" si="20"/>
        <v>0.416#1</v>
      </c>
      <c r="K132" s="15">
        <v>1.248</v>
      </c>
      <c r="N132" s="15" t="str">
        <f t="shared" si="21"/>
        <v>0</v>
      </c>
      <c r="O132" s="15" t="e">
        <f t="shared" si="13"/>
        <v>#DIV/0!</v>
      </c>
      <c r="P132" s="15">
        <f t="shared" si="14"/>
        <v>0.41599999999999998</v>
      </c>
      <c r="Q132" s="15" t="e">
        <f t="shared" si="15"/>
        <v>#VALUE!</v>
      </c>
      <c r="R132" s="15">
        <f t="shared" si="16"/>
        <v>0</v>
      </c>
      <c r="S132" s="15">
        <f t="shared" si="17"/>
        <v>0.41599999999999998</v>
      </c>
    </row>
    <row r="133" spans="1:19" s="15" customFormat="1">
      <c r="A133" s="15">
        <v>20122</v>
      </c>
      <c r="B133" s="15">
        <v>20122</v>
      </c>
      <c r="C133" s="17" t="s">
        <v>161</v>
      </c>
      <c r="D133" s="15" t="s">
        <v>166</v>
      </c>
      <c r="E133" s="15" t="s">
        <v>1058</v>
      </c>
      <c r="F133" s="15">
        <v>0</v>
      </c>
      <c r="G133" s="15">
        <f t="shared" si="22"/>
        <v>41</v>
      </c>
      <c r="H133" s="15" t="s">
        <v>1033</v>
      </c>
      <c r="I133" s="15">
        <f t="shared" si="19"/>
        <v>5</v>
      </c>
      <c r="J133" s="15" t="str">
        <f t="shared" si="20"/>
        <v>0.693#1</v>
      </c>
      <c r="K133" s="15">
        <v>2.08</v>
      </c>
      <c r="N133" s="15" t="str">
        <f t="shared" si="21"/>
        <v>0</v>
      </c>
      <c r="O133" s="15" t="e">
        <f t="shared" si="13"/>
        <v>#DIV/0!</v>
      </c>
      <c r="P133" s="15">
        <f t="shared" si="14"/>
        <v>0.69299999999999995</v>
      </c>
      <c r="Q133" s="15" t="e">
        <f t="shared" si="15"/>
        <v>#VALUE!</v>
      </c>
      <c r="R133" s="15">
        <f t="shared" si="16"/>
        <v>0</v>
      </c>
      <c r="S133" s="15">
        <f t="shared" si="17"/>
        <v>0.69299999999999995</v>
      </c>
    </row>
    <row r="134" spans="1:19" s="15" customFormat="1">
      <c r="A134" s="15">
        <v>20123</v>
      </c>
      <c r="B134" s="15">
        <v>20123</v>
      </c>
      <c r="C134" s="17" t="s">
        <v>161</v>
      </c>
      <c r="D134" s="15" t="s">
        <v>166</v>
      </c>
      <c r="E134" s="15" t="s">
        <v>1058</v>
      </c>
      <c r="F134" s="15">
        <v>0</v>
      </c>
      <c r="G134" s="15">
        <f t="shared" si="22"/>
        <v>41</v>
      </c>
      <c r="H134" s="15" t="s">
        <v>1034</v>
      </c>
      <c r="I134" s="15">
        <f t="shared" si="19"/>
        <v>7.9</v>
      </c>
      <c r="J134" s="15" t="str">
        <f t="shared" si="20"/>
        <v>1.095#1</v>
      </c>
      <c r="K134" s="15">
        <v>3.2864</v>
      </c>
      <c r="N134" s="15" t="str">
        <f t="shared" si="21"/>
        <v>0</v>
      </c>
      <c r="O134" s="15" t="e">
        <f t="shared" si="13"/>
        <v>#DIV/0!</v>
      </c>
      <c r="P134" s="15">
        <f t="shared" si="14"/>
        <v>1.095</v>
      </c>
      <c r="Q134" s="15" t="e">
        <f t="shared" si="15"/>
        <v>#VALUE!</v>
      </c>
      <c r="R134" s="15">
        <f t="shared" si="16"/>
        <v>0</v>
      </c>
      <c r="S134" s="15">
        <f t="shared" si="17"/>
        <v>1.095</v>
      </c>
    </row>
    <row r="135" spans="1:19" s="15" customFormat="1">
      <c r="A135" s="15">
        <v>20124</v>
      </c>
      <c r="B135" s="15">
        <v>20124</v>
      </c>
      <c r="C135" s="17" t="s">
        <v>163</v>
      </c>
      <c r="D135" s="15" t="s">
        <v>86</v>
      </c>
      <c r="E135" s="15" t="s">
        <v>1053</v>
      </c>
      <c r="F135" s="15">
        <v>0</v>
      </c>
      <c r="G135" s="15">
        <f t="shared" si="22"/>
        <v>42</v>
      </c>
      <c r="H135" s="15" t="s">
        <v>1032</v>
      </c>
      <c r="I135" s="15">
        <f t="shared" si="19"/>
        <v>3</v>
      </c>
      <c r="J135" s="15" t="str">
        <f t="shared" si="20"/>
        <v>1.248#1|2#0.1#2#5</v>
      </c>
      <c r="K135" s="15">
        <v>1.248</v>
      </c>
      <c r="N135" s="15" t="str">
        <f t="shared" si="21"/>
        <v/>
      </c>
      <c r="O135" s="15">
        <f t="shared" si="13"/>
        <v>1.248</v>
      </c>
      <c r="P135" s="15">
        <f t="shared" si="14"/>
        <v>1.248</v>
      </c>
      <c r="Q135" s="15" t="e">
        <f t="shared" si="15"/>
        <v>#VALUE!</v>
      </c>
      <c r="R135" s="15">
        <f t="shared" si="16"/>
        <v>0</v>
      </c>
      <c r="S135" s="15">
        <f t="shared" si="17"/>
        <v>1.248</v>
      </c>
    </row>
    <row r="136" spans="1:19" s="15" customFormat="1">
      <c r="A136" s="15">
        <v>20125</v>
      </c>
      <c r="B136" s="15">
        <v>20125</v>
      </c>
      <c r="C136" s="17" t="s">
        <v>163</v>
      </c>
      <c r="D136" s="15" t="s">
        <v>86</v>
      </c>
      <c r="E136" s="15" t="s">
        <v>1053</v>
      </c>
      <c r="F136" s="15">
        <v>0</v>
      </c>
      <c r="G136" s="15">
        <f t="shared" si="22"/>
        <v>42</v>
      </c>
      <c r="H136" s="15" t="s">
        <v>1033</v>
      </c>
      <c r="I136" s="15">
        <f t="shared" si="19"/>
        <v>5</v>
      </c>
      <c r="J136" s="15" t="str">
        <f t="shared" si="20"/>
        <v>2.08#1|2#0.1#2#5</v>
      </c>
      <c r="K136" s="15">
        <v>2.08</v>
      </c>
      <c r="N136" s="15" t="str">
        <f t="shared" si="21"/>
        <v/>
      </c>
      <c r="O136" s="15">
        <f t="shared" si="13"/>
        <v>2.08</v>
      </c>
      <c r="P136" s="15">
        <f t="shared" si="14"/>
        <v>2.08</v>
      </c>
      <c r="Q136" s="15" t="e">
        <f t="shared" si="15"/>
        <v>#VALUE!</v>
      </c>
      <c r="R136" s="15">
        <f t="shared" si="16"/>
        <v>0</v>
      </c>
      <c r="S136" s="15">
        <f t="shared" si="17"/>
        <v>2.08</v>
      </c>
    </row>
    <row r="137" spans="1:19" s="15" customFormat="1">
      <c r="A137" s="15">
        <v>20126</v>
      </c>
      <c r="B137" s="15">
        <v>20126</v>
      </c>
      <c r="C137" s="17" t="s">
        <v>163</v>
      </c>
      <c r="D137" s="15" t="s">
        <v>86</v>
      </c>
      <c r="E137" s="15" t="s">
        <v>1053</v>
      </c>
      <c r="F137" s="15">
        <v>0</v>
      </c>
      <c r="G137" s="15">
        <f t="shared" si="22"/>
        <v>42</v>
      </c>
      <c r="H137" s="15" t="s">
        <v>1034</v>
      </c>
      <c r="I137" s="15">
        <f t="shared" si="19"/>
        <v>7.9</v>
      </c>
      <c r="J137" s="15" t="str">
        <f t="shared" si="20"/>
        <v>3.2864#1|2#0.1#2#5</v>
      </c>
      <c r="K137" s="15">
        <v>3.2864</v>
      </c>
      <c r="N137" s="15" t="str">
        <f t="shared" si="21"/>
        <v/>
      </c>
      <c r="O137" s="15">
        <f t="shared" si="13"/>
        <v>3.2864</v>
      </c>
      <c r="P137" s="15">
        <f t="shared" si="14"/>
        <v>3.2864</v>
      </c>
      <c r="Q137" s="15" t="e">
        <f t="shared" si="15"/>
        <v>#VALUE!</v>
      </c>
      <c r="R137" s="15">
        <f t="shared" si="16"/>
        <v>0</v>
      </c>
      <c r="S137" s="15">
        <f t="shared" si="17"/>
        <v>3.2864</v>
      </c>
    </row>
    <row r="138" spans="1:19" s="15" customFormat="1">
      <c r="A138" s="15">
        <v>20127</v>
      </c>
      <c r="B138" s="15">
        <v>20127</v>
      </c>
      <c r="C138" s="17" t="s">
        <v>163</v>
      </c>
      <c r="D138" s="15" t="s">
        <v>24</v>
      </c>
      <c r="E138" s="15" t="s">
        <v>1031</v>
      </c>
      <c r="F138" s="15">
        <v>0</v>
      </c>
      <c r="G138" s="15">
        <f t="shared" si="22"/>
        <v>43</v>
      </c>
      <c r="H138" s="15" t="s">
        <v>1032</v>
      </c>
      <c r="I138" s="15">
        <f t="shared" si="19"/>
        <v>3</v>
      </c>
      <c r="J138" s="15" t="str">
        <f t="shared" si="20"/>
        <v>1.248#1|0.3#1#3</v>
      </c>
      <c r="K138" s="15">
        <v>1.248</v>
      </c>
      <c r="N138" s="15" t="str">
        <f t="shared" si="21"/>
        <v/>
      </c>
      <c r="O138" s="15">
        <f t="shared" si="13"/>
        <v>1.248</v>
      </c>
      <c r="P138" s="15">
        <f t="shared" si="14"/>
        <v>1.248</v>
      </c>
      <c r="Q138" s="15" t="e">
        <f t="shared" si="15"/>
        <v>#VALUE!</v>
      </c>
      <c r="R138" s="15">
        <f t="shared" si="16"/>
        <v>0</v>
      </c>
      <c r="S138" s="15">
        <f t="shared" si="17"/>
        <v>1.248</v>
      </c>
    </row>
    <row r="139" spans="1:19" s="15" customFormat="1">
      <c r="A139" s="15">
        <v>20128</v>
      </c>
      <c r="B139" s="15">
        <v>20128</v>
      </c>
      <c r="C139" s="17" t="s">
        <v>163</v>
      </c>
      <c r="D139" s="15" t="s">
        <v>24</v>
      </c>
      <c r="E139" s="15" t="s">
        <v>1031</v>
      </c>
      <c r="F139" s="15">
        <v>0</v>
      </c>
      <c r="G139" s="15">
        <f t="shared" si="22"/>
        <v>43</v>
      </c>
      <c r="H139" s="15" t="s">
        <v>1033</v>
      </c>
      <c r="I139" s="15">
        <f t="shared" si="19"/>
        <v>5</v>
      </c>
      <c r="J139" s="15" t="str">
        <f t="shared" si="20"/>
        <v>2.08#1|0.3#1#3</v>
      </c>
      <c r="K139" s="15">
        <v>2.08</v>
      </c>
      <c r="N139" s="15" t="str">
        <f t="shared" si="21"/>
        <v/>
      </c>
      <c r="O139" s="15">
        <f t="shared" si="13"/>
        <v>2.08</v>
      </c>
      <c r="P139" s="15">
        <f t="shared" si="14"/>
        <v>2.08</v>
      </c>
      <c r="Q139" s="15" t="e">
        <f t="shared" si="15"/>
        <v>#VALUE!</v>
      </c>
      <c r="R139" s="15">
        <f t="shared" si="16"/>
        <v>0</v>
      </c>
      <c r="S139" s="15">
        <f t="shared" si="17"/>
        <v>2.08</v>
      </c>
    </row>
    <row r="140" spans="1:19" s="15" customFormat="1">
      <c r="A140" s="15">
        <v>20129</v>
      </c>
      <c r="B140" s="15">
        <v>20129</v>
      </c>
      <c r="C140" s="17" t="s">
        <v>163</v>
      </c>
      <c r="D140" s="15" t="s">
        <v>24</v>
      </c>
      <c r="E140" s="15" t="s">
        <v>1031</v>
      </c>
      <c r="F140" s="15">
        <v>0</v>
      </c>
      <c r="G140" s="15">
        <f t="shared" si="22"/>
        <v>43</v>
      </c>
      <c r="H140" s="15" t="s">
        <v>1034</v>
      </c>
      <c r="I140" s="15">
        <f t="shared" si="19"/>
        <v>7.9</v>
      </c>
      <c r="J140" s="15" t="str">
        <f t="shared" si="20"/>
        <v>3.2864#1|0.3#1#3</v>
      </c>
      <c r="K140" s="15">
        <v>3.2864</v>
      </c>
      <c r="N140" s="15" t="str">
        <f t="shared" si="21"/>
        <v/>
      </c>
      <c r="O140" s="15">
        <f t="shared" si="13"/>
        <v>3.2864</v>
      </c>
      <c r="P140" s="15">
        <f t="shared" si="14"/>
        <v>3.2864</v>
      </c>
      <c r="Q140" s="15" t="e">
        <f t="shared" si="15"/>
        <v>#VALUE!</v>
      </c>
      <c r="R140" s="15">
        <f t="shared" si="16"/>
        <v>0</v>
      </c>
      <c r="S140" s="15">
        <f t="shared" si="17"/>
        <v>3.2864</v>
      </c>
    </row>
    <row r="141" spans="1:19" s="15" customFormat="1">
      <c r="A141" s="15">
        <v>20130</v>
      </c>
      <c r="B141" s="15">
        <v>20130</v>
      </c>
      <c r="C141" s="17" t="s">
        <v>173</v>
      </c>
      <c r="D141" s="15" t="s">
        <v>88</v>
      </c>
      <c r="E141" s="15" t="s">
        <v>1060</v>
      </c>
      <c r="F141" s="15">
        <v>0</v>
      </c>
      <c r="G141" s="15">
        <f t="shared" si="22"/>
        <v>44</v>
      </c>
      <c r="H141" s="15" t="s">
        <v>1032</v>
      </c>
      <c r="I141" s="15">
        <f t="shared" si="19"/>
        <v>3</v>
      </c>
      <c r="J141" s="15" t="str">
        <f t="shared" si="20"/>
        <v>0.624#1|9#0.3#6.5#2</v>
      </c>
      <c r="K141" s="15">
        <v>1.248</v>
      </c>
      <c r="N141" s="15" t="str">
        <f t="shared" si="21"/>
        <v>2</v>
      </c>
      <c r="O141" s="15">
        <f t="shared" ref="O141:O204" si="23">IF(N141="",K141,IF(N141=0,ROUND(K141/3,3),ROUND(K141/N141,3)))</f>
        <v>0.624</v>
      </c>
      <c r="P141" s="15">
        <f t="shared" ref="P141:P204" si="24">IFERROR(O141,ROUND(K141/3,3))</f>
        <v>0.624</v>
      </c>
      <c r="Q141" s="15" t="e">
        <f t="shared" ref="Q141:Q204" si="25">FIND("6",D141,1)</f>
        <v>#VALUE!</v>
      </c>
      <c r="R141" s="15">
        <f t="shared" ref="R141:R204" si="26">IFERROR(IF(Q141=1,ROUNDUP((MID(E141,3,1)+MID(E141,1,1))/2,0),1),0)</f>
        <v>0</v>
      </c>
      <c r="S141" s="15">
        <f t="shared" ref="S141:S204" si="27">IF(R141=0,P141,ROUND(P141/R141,3))</f>
        <v>0.624</v>
      </c>
    </row>
    <row r="142" spans="1:19" s="15" customFormat="1">
      <c r="A142" s="15">
        <v>20131</v>
      </c>
      <c r="B142" s="15">
        <v>20131</v>
      </c>
      <c r="C142" s="15" t="s">
        <v>173</v>
      </c>
      <c r="D142" s="15" t="s">
        <v>88</v>
      </c>
      <c r="E142" s="15" t="s">
        <v>1060</v>
      </c>
      <c r="F142" s="15">
        <v>0</v>
      </c>
      <c r="G142" s="15">
        <f t="shared" si="22"/>
        <v>44</v>
      </c>
      <c r="H142" s="15" t="s">
        <v>1033</v>
      </c>
      <c r="I142" s="15">
        <f t="shared" si="19"/>
        <v>5</v>
      </c>
      <c r="J142" s="15" t="str">
        <f t="shared" si="20"/>
        <v>1.04#1|9#0.3#6.5#2</v>
      </c>
      <c r="K142" s="15">
        <v>2.08</v>
      </c>
      <c r="N142" s="15" t="str">
        <f t="shared" si="21"/>
        <v>2</v>
      </c>
      <c r="O142" s="15">
        <f t="shared" si="23"/>
        <v>1.04</v>
      </c>
      <c r="P142" s="15">
        <f t="shared" si="24"/>
        <v>1.04</v>
      </c>
      <c r="Q142" s="15" t="e">
        <f t="shared" si="25"/>
        <v>#VALUE!</v>
      </c>
      <c r="R142" s="15">
        <f t="shared" si="26"/>
        <v>0</v>
      </c>
      <c r="S142" s="15">
        <f t="shared" si="27"/>
        <v>1.04</v>
      </c>
    </row>
    <row r="143" spans="1:19" s="16" customFormat="1">
      <c r="A143" s="16">
        <v>20132</v>
      </c>
      <c r="B143" s="16">
        <v>20132</v>
      </c>
      <c r="C143" s="16" t="s">
        <v>173</v>
      </c>
      <c r="D143" s="16" t="s">
        <v>88</v>
      </c>
      <c r="E143" s="16" t="s">
        <v>1060</v>
      </c>
      <c r="F143" s="16">
        <v>0</v>
      </c>
      <c r="G143" s="16">
        <f t="shared" si="22"/>
        <v>44</v>
      </c>
      <c r="H143" s="15" t="s">
        <v>1034</v>
      </c>
      <c r="I143" s="16">
        <f>I140</f>
        <v>7.9</v>
      </c>
      <c r="J143" s="15" t="str">
        <f t="shared" si="20"/>
        <v>1.643#1|9#0.3#6.5#2</v>
      </c>
      <c r="K143" s="16">
        <v>3.2864</v>
      </c>
      <c r="L143" s="15"/>
      <c r="N143" s="15" t="str">
        <f t="shared" si="21"/>
        <v>2</v>
      </c>
      <c r="O143" s="15">
        <f t="shared" si="23"/>
        <v>1.643</v>
      </c>
      <c r="P143" s="15">
        <f t="shared" si="24"/>
        <v>1.643</v>
      </c>
      <c r="Q143" s="15" t="e">
        <f t="shared" si="25"/>
        <v>#VALUE!</v>
      </c>
      <c r="R143" s="15">
        <f t="shared" si="26"/>
        <v>0</v>
      </c>
      <c r="S143" s="15">
        <f t="shared" si="27"/>
        <v>1.643</v>
      </c>
    </row>
    <row r="144" spans="1:19" s="15" customFormat="1">
      <c r="A144" s="15">
        <v>100001</v>
      </c>
      <c r="B144" s="15">
        <v>20133</v>
      </c>
      <c r="C144" s="15" t="s">
        <v>23</v>
      </c>
      <c r="D144" s="15" t="s">
        <v>174</v>
      </c>
      <c r="E144" s="15" t="s">
        <v>1061</v>
      </c>
      <c r="F144" s="15">
        <v>0</v>
      </c>
      <c r="G144" s="16">
        <f t="shared" ref="G144:G175" si="28">ROUNDUP((B144-20000)/3,0)</f>
        <v>45</v>
      </c>
      <c r="H144" s="15" t="s">
        <v>1032</v>
      </c>
      <c r="I144" s="15">
        <v>3</v>
      </c>
      <c r="J144" s="15" t="str">
        <f>SUBSTITUTE(E144,"a",S144)</f>
        <v>3#3#0.416#1</v>
      </c>
      <c r="K144" s="15">
        <v>1.248</v>
      </c>
      <c r="L144" s="15" t="s">
        <v>175</v>
      </c>
      <c r="M144" s="15">
        <v>1</v>
      </c>
      <c r="N144" s="15" t="str">
        <f t="shared" si="21"/>
        <v/>
      </c>
      <c r="O144" s="15">
        <f t="shared" si="23"/>
        <v>1.248</v>
      </c>
      <c r="P144" s="15">
        <f t="shared" si="24"/>
        <v>1.248</v>
      </c>
      <c r="Q144" s="15">
        <f t="shared" si="25"/>
        <v>1</v>
      </c>
      <c r="R144" s="15">
        <f t="shared" si="26"/>
        <v>3</v>
      </c>
      <c r="S144" s="15">
        <f t="shared" si="27"/>
        <v>0.41599999999999998</v>
      </c>
    </row>
    <row r="145" spans="1:19" s="15" customFormat="1">
      <c r="A145" s="15">
        <v>100002</v>
      </c>
      <c r="B145" s="15">
        <f>B144+3</f>
        <v>20136</v>
      </c>
      <c r="C145" s="15" t="s">
        <v>23</v>
      </c>
      <c r="D145" s="15" t="s">
        <v>86</v>
      </c>
      <c r="E145" s="15" t="s">
        <v>1062</v>
      </c>
      <c r="F145" s="15">
        <v>0</v>
      </c>
      <c r="G145" s="16">
        <f t="shared" si="28"/>
        <v>46</v>
      </c>
      <c r="H145" s="15" t="s">
        <v>1032</v>
      </c>
      <c r="I145" s="15">
        <v>3</v>
      </c>
      <c r="J145" s="15" t="str">
        <f t="shared" ref="J145:J176" si="29">SUBSTITUTE(E145,"a",S145)</f>
        <v>1.248#1|1#0.1#2#5</v>
      </c>
      <c r="K145" s="15">
        <v>1.248</v>
      </c>
      <c r="L145" s="15" t="s">
        <v>176</v>
      </c>
      <c r="M145" s="15">
        <v>3</v>
      </c>
      <c r="N145" s="15" t="str">
        <f t="shared" si="21"/>
        <v/>
      </c>
      <c r="O145" s="15">
        <f t="shared" si="23"/>
        <v>1.248</v>
      </c>
      <c r="P145" s="15">
        <f t="shared" si="24"/>
        <v>1.248</v>
      </c>
      <c r="Q145" s="15" t="e">
        <f t="shared" si="25"/>
        <v>#VALUE!</v>
      </c>
      <c r="R145" s="15">
        <f t="shared" si="26"/>
        <v>0</v>
      </c>
      <c r="S145" s="15">
        <f t="shared" si="27"/>
        <v>1.248</v>
      </c>
    </row>
    <row r="146" spans="1:19" s="15" customFormat="1">
      <c r="A146" s="15">
        <v>100003</v>
      </c>
      <c r="B146" s="15">
        <f t="shared" ref="B146:B177" si="30">B145+3</f>
        <v>20139</v>
      </c>
      <c r="C146" s="15" t="s">
        <v>177</v>
      </c>
      <c r="D146" s="15" t="s">
        <v>178</v>
      </c>
      <c r="E146" s="15" t="s">
        <v>1063</v>
      </c>
      <c r="F146" s="15">
        <v>2</v>
      </c>
      <c r="G146" s="16">
        <f t="shared" si="28"/>
        <v>47</v>
      </c>
      <c r="H146" s="15" t="s">
        <v>1032</v>
      </c>
      <c r="I146" s="15">
        <v>3</v>
      </c>
      <c r="J146" s="15" t="str">
        <f t="shared" si="29"/>
        <v>1#0.15#4|1#0.3#6#2</v>
      </c>
      <c r="K146" s="15">
        <v>1.248</v>
      </c>
      <c r="L146" s="15" t="s">
        <v>179</v>
      </c>
      <c r="M146" s="15">
        <v>3</v>
      </c>
      <c r="N146" s="15" t="str">
        <f t="shared" si="21"/>
        <v/>
      </c>
      <c r="O146" s="15">
        <f t="shared" si="23"/>
        <v>1.248</v>
      </c>
      <c r="P146" s="15">
        <f t="shared" si="24"/>
        <v>1.248</v>
      </c>
      <c r="Q146" s="15" t="e">
        <f t="shared" si="25"/>
        <v>#VALUE!</v>
      </c>
      <c r="R146" s="15">
        <f t="shared" si="26"/>
        <v>0</v>
      </c>
      <c r="S146" s="15">
        <f t="shared" si="27"/>
        <v>1.248</v>
      </c>
    </row>
    <row r="147" spans="1:19" s="15" customFormat="1">
      <c r="A147" s="15">
        <v>100004</v>
      </c>
      <c r="B147" s="15">
        <f t="shared" si="30"/>
        <v>20142</v>
      </c>
      <c r="C147" s="15" t="s">
        <v>23</v>
      </c>
      <c r="D147" s="15" t="s">
        <v>24</v>
      </c>
      <c r="E147" s="15" t="s">
        <v>1064</v>
      </c>
      <c r="F147" s="15">
        <v>0</v>
      </c>
      <c r="G147" s="16">
        <f t="shared" si="28"/>
        <v>48</v>
      </c>
      <c r="H147" s="15" t="s">
        <v>1032</v>
      </c>
      <c r="I147" s="15">
        <v>3</v>
      </c>
      <c r="J147" s="15" t="str">
        <f t="shared" si="29"/>
        <v>1.248#1|0.5#1#3</v>
      </c>
      <c r="K147" s="15">
        <v>1.248</v>
      </c>
      <c r="L147" s="15" t="s">
        <v>180</v>
      </c>
      <c r="M147" s="15">
        <v>5</v>
      </c>
      <c r="N147" s="15" t="str">
        <f t="shared" si="21"/>
        <v/>
      </c>
      <c r="O147" s="15">
        <f t="shared" si="23"/>
        <v>1.248</v>
      </c>
      <c r="P147" s="15">
        <f t="shared" si="24"/>
        <v>1.248</v>
      </c>
      <c r="Q147" s="15" t="e">
        <f t="shared" si="25"/>
        <v>#VALUE!</v>
      </c>
      <c r="R147" s="15">
        <f t="shared" si="26"/>
        <v>0</v>
      </c>
      <c r="S147" s="15">
        <f t="shared" si="27"/>
        <v>1.248</v>
      </c>
    </row>
    <row r="148" spans="1:19" s="15" customFormat="1">
      <c r="A148" s="15">
        <v>100005</v>
      </c>
      <c r="B148" s="15">
        <f t="shared" si="30"/>
        <v>20145</v>
      </c>
      <c r="C148" s="15" t="s">
        <v>49</v>
      </c>
      <c r="D148" s="15" t="s">
        <v>162</v>
      </c>
      <c r="E148" s="15" t="s">
        <v>1065</v>
      </c>
      <c r="F148" s="15">
        <v>2</v>
      </c>
      <c r="G148" s="16">
        <f t="shared" si="28"/>
        <v>49</v>
      </c>
      <c r="H148" s="15" t="s">
        <v>1032</v>
      </c>
      <c r="I148" s="15">
        <v>3</v>
      </c>
      <c r="J148" s="15" t="str">
        <f t="shared" si="29"/>
        <v>0.416#2|2#0.2#6#4</v>
      </c>
      <c r="K148" s="15">
        <v>1.248</v>
      </c>
      <c r="L148" s="15" t="s">
        <v>181</v>
      </c>
      <c r="M148" s="15">
        <v>5</v>
      </c>
      <c r="N148" s="15" t="str">
        <f t="shared" si="21"/>
        <v>0</v>
      </c>
      <c r="O148" s="15" t="e">
        <f t="shared" si="23"/>
        <v>#DIV/0!</v>
      </c>
      <c r="P148" s="15">
        <f t="shared" si="24"/>
        <v>0.41599999999999998</v>
      </c>
      <c r="Q148" s="15" t="e">
        <f t="shared" si="25"/>
        <v>#VALUE!</v>
      </c>
      <c r="R148" s="15">
        <f t="shared" si="26"/>
        <v>0</v>
      </c>
      <c r="S148" s="15">
        <f t="shared" si="27"/>
        <v>0.41599999999999998</v>
      </c>
    </row>
    <row r="149" spans="1:19" s="15" customFormat="1">
      <c r="A149" s="15">
        <v>100006</v>
      </c>
      <c r="B149" s="15">
        <f t="shared" si="30"/>
        <v>20148</v>
      </c>
      <c r="C149" s="15" t="s">
        <v>23</v>
      </c>
      <c r="D149" s="15" t="s">
        <v>86</v>
      </c>
      <c r="E149" s="15" t="s">
        <v>1066</v>
      </c>
      <c r="F149" s="15">
        <v>0</v>
      </c>
      <c r="G149" s="16">
        <f t="shared" si="28"/>
        <v>50</v>
      </c>
      <c r="H149" s="15" t="s">
        <v>1032</v>
      </c>
      <c r="I149" s="15">
        <v>3</v>
      </c>
      <c r="J149" s="15" t="str">
        <f t="shared" si="29"/>
        <v>1.248#1|2#0.15#2#4</v>
      </c>
      <c r="K149" s="15">
        <v>1.248</v>
      </c>
      <c r="L149" s="15" t="s">
        <v>182</v>
      </c>
      <c r="M149" s="15">
        <v>6</v>
      </c>
      <c r="N149" s="15" t="str">
        <f t="shared" si="21"/>
        <v/>
      </c>
      <c r="O149" s="15">
        <f t="shared" si="23"/>
        <v>1.248</v>
      </c>
      <c r="P149" s="15">
        <f t="shared" si="24"/>
        <v>1.248</v>
      </c>
      <c r="Q149" s="15" t="e">
        <f t="shared" si="25"/>
        <v>#VALUE!</v>
      </c>
      <c r="R149" s="15">
        <f t="shared" si="26"/>
        <v>0</v>
      </c>
      <c r="S149" s="15">
        <f t="shared" si="27"/>
        <v>1.248</v>
      </c>
    </row>
    <row r="150" spans="1:19" s="15" customFormat="1">
      <c r="A150" s="15">
        <v>100007</v>
      </c>
      <c r="B150" s="15">
        <f t="shared" si="30"/>
        <v>20151</v>
      </c>
      <c r="C150" s="15" t="s">
        <v>23</v>
      </c>
      <c r="D150" s="15" t="s">
        <v>24</v>
      </c>
      <c r="E150" s="15" t="s">
        <v>1067</v>
      </c>
      <c r="F150" s="15">
        <v>0</v>
      </c>
      <c r="G150" s="16">
        <f t="shared" si="28"/>
        <v>51</v>
      </c>
      <c r="H150" s="15" t="s">
        <v>1032</v>
      </c>
      <c r="I150" s="15">
        <v>3</v>
      </c>
      <c r="J150" s="15" t="str">
        <f t="shared" si="29"/>
        <v>1.248#1|0.3#1#2</v>
      </c>
      <c r="K150" s="15">
        <v>1.248</v>
      </c>
      <c r="L150" s="15" t="s">
        <v>183</v>
      </c>
      <c r="M150" s="15">
        <v>2</v>
      </c>
      <c r="N150" s="15" t="str">
        <f t="shared" si="21"/>
        <v/>
      </c>
      <c r="O150" s="15">
        <f t="shared" si="23"/>
        <v>1.248</v>
      </c>
      <c r="P150" s="15">
        <f t="shared" si="24"/>
        <v>1.248</v>
      </c>
      <c r="Q150" s="15" t="e">
        <f t="shared" si="25"/>
        <v>#VALUE!</v>
      </c>
      <c r="R150" s="15">
        <f t="shared" si="26"/>
        <v>0</v>
      </c>
      <c r="S150" s="15">
        <f t="shared" si="27"/>
        <v>1.248</v>
      </c>
    </row>
    <row r="151" spans="1:19" s="15" customFormat="1">
      <c r="A151" s="15">
        <v>100008</v>
      </c>
      <c r="B151" s="15">
        <f t="shared" si="30"/>
        <v>20154</v>
      </c>
      <c r="C151" s="15" t="s">
        <v>23</v>
      </c>
      <c r="D151" s="15" t="s">
        <v>184</v>
      </c>
      <c r="E151" s="15" t="s">
        <v>1068</v>
      </c>
      <c r="F151" s="15">
        <v>0</v>
      </c>
      <c r="G151" s="16">
        <f t="shared" si="28"/>
        <v>52</v>
      </c>
      <c r="H151" s="15" t="s">
        <v>1032</v>
      </c>
      <c r="I151" s="15">
        <v>3</v>
      </c>
      <c r="J151" s="15" t="str">
        <f t="shared" si="29"/>
        <v>1.248#1|3#0.3#6#4|3#0.12#1#4</v>
      </c>
      <c r="K151" s="15">
        <v>1.248</v>
      </c>
      <c r="L151" s="15" t="s">
        <v>185</v>
      </c>
      <c r="M151" s="15">
        <v>4</v>
      </c>
      <c r="N151" s="15" t="str">
        <f t="shared" si="21"/>
        <v/>
      </c>
      <c r="O151" s="15">
        <f t="shared" si="23"/>
        <v>1.248</v>
      </c>
      <c r="P151" s="15">
        <f t="shared" si="24"/>
        <v>1.248</v>
      </c>
      <c r="Q151" s="15" t="e">
        <f t="shared" si="25"/>
        <v>#VALUE!</v>
      </c>
      <c r="R151" s="15">
        <f t="shared" si="26"/>
        <v>0</v>
      </c>
      <c r="S151" s="15">
        <f t="shared" si="27"/>
        <v>1.248</v>
      </c>
    </row>
    <row r="152" spans="1:19" s="15" customFormat="1">
      <c r="A152" s="15">
        <v>100009</v>
      </c>
      <c r="B152" s="15">
        <f t="shared" si="30"/>
        <v>20157</v>
      </c>
      <c r="C152" s="15" t="s">
        <v>49</v>
      </c>
      <c r="D152" s="15" t="s">
        <v>186</v>
      </c>
      <c r="E152" s="15" t="s">
        <v>1069</v>
      </c>
      <c r="F152" s="15">
        <v>2</v>
      </c>
      <c r="G152" s="16">
        <f t="shared" si="28"/>
        <v>53</v>
      </c>
      <c r="H152" s="15" t="s">
        <v>1032</v>
      </c>
      <c r="I152" s="15">
        <v>3</v>
      </c>
      <c r="J152" s="15" t="str">
        <f t="shared" si="29"/>
        <v>0.416#2|0.5#1#2.5</v>
      </c>
      <c r="K152" s="15">
        <v>1.248</v>
      </c>
      <c r="L152" s="15" t="s">
        <v>187</v>
      </c>
      <c r="M152" s="15">
        <v>4</v>
      </c>
      <c r="N152" s="15" t="str">
        <f t="shared" si="21"/>
        <v>0</v>
      </c>
      <c r="O152" s="15" t="e">
        <f t="shared" si="23"/>
        <v>#DIV/0!</v>
      </c>
      <c r="P152" s="15">
        <f t="shared" si="24"/>
        <v>0.41599999999999998</v>
      </c>
      <c r="Q152" s="15" t="e">
        <f t="shared" si="25"/>
        <v>#VALUE!</v>
      </c>
      <c r="R152" s="15">
        <f t="shared" si="26"/>
        <v>0</v>
      </c>
      <c r="S152" s="15">
        <f t="shared" si="27"/>
        <v>0.41599999999999998</v>
      </c>
    </row>
    <row r="153" spans="1:19" s="15" customFormat="1">
      <c r="A153" s="15">
        <v>100010</v>
      </c>
      <c r="B153" s="15">
        <f t="shared" si="30"/>
        <v>20160</v>
      </c>
      <c r="C153" s="15" t="s">
        <v>23</v>
      </c>
      <c r="D153" s="15" t="s">
        <v>184</v>
      </c>
      <c r="E153" s="15" t="s">
        <v>1070</v>
      </c>
      <c r="F153" s="15">
        <v>0</v>
      </c>
      <c r="G153" s="16">
        <f t="shared" si="28"/>
        <v>54</v>
      </c>
      <c r="H153" s="15" t="s">
        <v>1032</v>
      </c>
      <c r="I153" s="15">
        <v>3</v>
      </c>
      <c r="J153" s="15" t="str">
        <f t="shared" si="29"/>
        <v>1.248#1|2#0.2#6#4|2#0.1#2#5</v>
      </c>
      <c r="K153" s="15">
        <v>1.248</v>
      </c>
      <c r="L153" s="15" t="s">
        <v>188</v>
      </c>
      <c r="M153" s="15">
        <v>9</v>
      </c>
      <c r="N153" s="15" t="str">
        <f t="shared" si="21"/>
        <v/>
      </c>
      <c r="O153" s="15">
        <f t="shared" si="23"/>
        <v>1.248</v>
      </c>
      <c r="P153" s="15">
        <f t="shared" si="24"/>
        <v>1.248</v>
      </c>
      <c r="Q153" s="15" t="e">
        <f t="shared" si="25"/>
        <v>#VALUE!</v>
      </c>
      <c r="R153" s="15">
        <f t="shared" si="26"/>
        <v>0</v>
      </c>
      <c r="S153" s="15">
        <f t="shared" si="27"/>
        <v>1.248</v>
      </c>
    </row>
    <row r="154" spans="1:19" s="15" customFormat="1">
      <c r="A154" s="15">
        <v>100011</v>
      </c>
      <c r="B154" s="15">
        <f t="shared" si="30"/>
        <v>20163</v>
      </c>
      <c r="C154" s="15" t="s">
        <v>189</v>
      </c>
      <c r="D154" s="15" t="s">
        <v>35</v>
      </c>
      <c r="E154" s="15" t="s">
        <v>1071</v>
      </c>
      <c r="F154" s="15">
        <v>0</v>
      </c>
      <c r="G154" s="16">
        <f t="shared" si="28"/>
        <v>55</v>
      </c>
      <c r="H154" s="15" t="s">
        <v>1032</v>
      </c>
      <c r="I154" s="15">
        <v>3</v>
      </c>
      <c r="J154" s="15" t="str">
        <f t="shared" si="29"/>
        <v>1.248#1|1#3#6|6#0.08#6#1</v>
      </c>
      <c r="K154" s="15">
        <v>1.248</v>
      </c>
      <c r="L154" s="15" t="s">
        <v>190</v>
      </c>
      <c r="M154" s="15">
        <v>10</v>
      </c>
      <c r="N154" s="15" t="str">
        <f t="shared" si="21"/>
        <v/>
      </c>
      <c r="O154" s="15">
        <f t="shared" si="23"/>
        <v>1.248</v>
      </c>
      <c r="P154" s="15">
        <f t="shared" si="24"/>
        <v>1.248</v>
      </c>
      <c r="Q154" s="15" t="e">
        <f t="shared" si="25"/>
        <v>#VALUE!</v>
      </c>
      <c r="R154" s="15">
        <f t="shared" si="26"/>
        <v>0</v>
      </c>
      <c r="S154" s="15">
        <f t="shared" si="27"/>
        <v>1.248</v>
      </c>
    </row>
    <row r="155" spans="1:19" s="15" customFormat="1">
      <c r="A155" s="15">
        <v>100012</v>
      </c>
      <c r="B155" s="15">
        <f t="shared" si="30"/>
        <v>20166</v>
      </c>
      <c r="C155" s="15" t="s">
        <v>191</v>
      </c>
      <c r="D155" s="15" t="s">
        <v>83</v>
      </c>
      <c r="E155" s="15" t="s">
        <v>1072</v>
      </c>
      <c r="F155" s="15">
        <v>0</v>
      </c>
      <c r="G155" s="16">
        <f t="shared" si="28"/>
        <v>56</v>
      </c>
      <c r="H155" s="15" t="s">
        <v>1032</v>
      </c>
      <c r="I155" s="15">
        <v>3</v>
      </c>
      <c r="J155" s="15" t="str">
        <f t="shared" si="29"/>
        <v>1.248#1</v>
      </c>
      <c r="K155" s="15">
        <v>1.248</v>
      </c>
      <c r="L155" s="15" t="s">
        <v>192</v>
      </c>
      <c r="M155" s="15">
        <v>11</v>
      </c>
      <c r="N155" s="15" t="str">
        <f t="shared" si="21"/>
        <v>1</v>
      </c>
      <c r="O155" s="15">
        <f t="shared" si="23"/>
        <v>1.248</v>
      </c>
      <c r="P155" s="15">
        <f t="shared" si="24"/>
        <v>1.248</v>
      </c>
      <c r="Q155" s="15" t="e">
        <f t="shared" si="25"/>
        <v>#VALUE!</v>
      </c>
      <c r="R155" s="15">
        <f t="shared" si="26"/>
        <v>0</v>
      </c>
      <c r="S155" s="15">
        <f t="shared" si="27"/>
        <v>1.248</v>
      </c>
    </row>
    <row r="156" spans="1:19" s="15" customFormat="1">
      <c r="A156" s="15">
        <v>100013</v>
      </c>
      <c r="B156" s="15">
        <f t="shared" si="30"/>
        <v>20169</v>
      </c>
      <c r="C156" s="15" t="s">
        <v>49</v>
      </c>
      <c r="D156" s="15" t="s">
        <v>162</v>
      </c>
      <c r="E156" s="15" t="s">
        <v>1073</v>
      </c>
      <c r="F156" s="15">
        <v>2</v>
      </c>
      <c r="G156" s="16">
        <f t="shared" si="28"/>
        <v>57</v>
      </c>
      <c r="H156" s="15" t="s">
        <v>1032</v>
      </c>
      <c r="I156" s="15">
        <v>3</v>
      </c>
      <c r="J156" s="15" t="str">
        <f t="shared" si="29"/>
        <v>0.416#2|4#0.3#5#4</v>
      </c>
      <c r="K156" s="15">
        <v>1.248</v>
      </c>
      <c r="L156" s="15" t="s">
        <v>193</v>
      </c>
      <c r="M156" s="15">
        <v>11</v>
      </c>
      <c r="N156" s="15" t="str">
        <f t="shared" si="21"/>
        <v>0</v>
      </c>
      <c r="O156" s="15" t="e">
        <f t="shared" si="23"/>
        <v>#DIV/0!</v>
      </c>
      <c r="P156" s="15">
        <f t="shared" si="24"/>
        <v>0.41599999999999998</v>
      </c>
      <c r="Q156" s="15" t="e">
        <f t="shared" si="25"/>
        <v>#VALUE!</v>
      </c>
      <c r="R156" s="15">
        <f t="shared" si="26"/>
        <v>0</v>
      </c>
      <c r="S156" s="15">
        <f t="shared" si="27"/>
        <v>0.41599999999999998</v>
      </c>
    </row>
    <row r="157" spans="1:19" s="15" customFormat="1">
      <c r="A157" s="15">
        <v>100014</v>
      </c>
      <c r="B157" s="15">
        <f t="shared" si="30"/>
        <v>20172</v>
      </c>
      <c r="C157" s="15" t="s">
        <v>194</v>
      </c>
      <c r="D157" s="15" t="s">
        <v>195</v>
      </c>
      <c r="E157" s="15" t="s">
        <v>1074</v>
      </c>
      <c r="F157" s="15">
        <v>0</v>
      </c>
      <c r="G157" s="16">
        <f t="shared" si="28"/>
        <v>58</v>
      </c>
      <c r="H157" s="15" t="s">
        <v>1032</v>
      </c>
      <c r="I157" s="15">
        <v>3</v>
      </c>
      <c r="J157" s="15" t="str">
        <f t="shared" si="29"/>
        <v>1.248#1|2#0.2#6#4|4#0.3#4.5#2</v>
      </c>
      <c r="K157" s="15">
        <v>1.248</v>
      </c>
      <c r="L157" s="15" t="s">
        <v>196</v>
      </c>
      <c r="M157" s="15">
        <v>23</v>
      </c>
      <c r="N157" s="15" t="str">
        <f t="shared" si="21"/>
        <v/>
      </c>
      <c r="O157" s="15">
        <f t="shared" si="23"/>
        <v>1.248</v>
      </c>
      <c r="P157" s="15">
        <f t="shared" si="24"/>
        <v>1.248</v>
      </c>
      <c r="Q157" s="15" t="e">
        <f t="shared" si="25"/>
        <v>#VALUE!</v>
      </c>
      <c r="R157" s="15">
        <f t="shared" si="26"/>
        <v>0</v>
      </c>
      <c r="S157" s="15">
        <f t="shared" si="27"/>
        <v>1.248</v>
      </c>
    </row>
    <row r="158" spans="1:19" s="15" customFormat="1">
      <c r="A158" s="15">
        <v>100015</v>
      </c>
      <c r="B158" s="15">
        <f t="shared" si="30"/>
        <v>20175</v>
      </c>
      <c r="C158" s="15" t="s">
        <v>23</v>
      </c>
      <c r="D158" s="15" t="s">
        <v>86</v>
      </c>
      <c r="E158" s="15" t="s">
        <v>1075</v>
      </c>
      <c r="F158" s="15">
        <v>2</v>
      </c>
      <c r="G158" s="16">
        <f t="shared" si="28"/>
        <v>59</v>
      </c>
      <c r="H158" s="15" t="s">
        <v>1032</v>
      </c>
      <c r="I158" s="15">
        <v>3</v>
      </c>
      <c r="J158" s="15" t="str">
        <f t="shared" si="29"/>
        <v>1.248#1|3#0.2#1#3</v>
      </c>
      <c r="K158" s="15">
        <v>1.248</v>
      </c>
      <c r="L158" s="15" t="s">
        <v>197</v>
      </c>
      <c r="M158" s="15">
        <v>3</v>
      </c>
      <c r="N158" s="15" t="str">
        <f t="shared" si="21"/>
        <v/>
      </c>
      <c r="O158" s="15">
        <f t="shared" si="23"/>
        <v>1.248</v>
      </c>
      <c r="P158" s="15">
        <f t="shared" si="24"/>
        <v>1.248</v>
      </c>
      <c r="Q158" s="15" t="e">
        <f t="shared" si="25"/>
        <v>#VALUE!</v>
      </c>
      <c r="R158" s="15">
        <f t="shared" si="26"/>
        <v>0</v>
      </c>
      <c r="S158" s="15">
        <f t="shared" si="27"/>
        <v>1.248</v>
      </c>
    </row>
    <row r="159" spans="1:19" s="15" customFormat="1">
      <c r="A159" s="15">
        <v>100016</v>
      </c>
      <c r="B159" s="15">
        <f t="shared" si="30"/>
        <v>20178</v>
      </c>
      <c r="C159" s="15" t="s">
        <v>199</v>
      </c>
      <c r="D159" s="15" t="s">
        <v>200</v>
      </c>
      <c r="E159" s="15" t="s">
        <v>1076</v>
      </c>
      <c r="F159" s="15">
        <v>0</v>
      </c>
      <c r="G159" s="16">
        <f t="shared" si="28"/>
        <v>60</v>
      </c>
      <c r="H159" s="15" t="s">
        <v>1032</v>
      </c>
      <c r="I159" s="15">
        <v>3</v>
      </c>
      <c r="J159" s="15" t="str">
        <f t="shared" si="29"/>
        <v>1#0.15#4|2#0.4#4#2</v>
      </c>
      <c r="K159" s="15">
        <v>1.248</v>
      </c>
      <c r="L159" s="15" t="s">
        <v>198</v>
      </c>
      <c r="M159" s="15">
        <v>21</v>
      </c>
      <c r="N159" s="15" t="str">
        <f t="shared" si="21"/>
        <v/>
      </c>
      <c r="O159" s="15">
        <f t="shared" si="23"/>
        <v>1.248</v>
      </c>
      <c r="P159" s="15">
        <f t="shared" si="24"/>
        <v>1.248</v>
      </c>
      <c r="Q159" s="15" t="e">
        <f t="shared" si="25"/>
        <v>#VALUE!</v>
      </c>
      <c r="R159" s="15">
        <f t="shared" si="26"/>
        <v>0</v>
      </c>
      <c r="S159" s="15">
        <f t="shared" si="27"/>
        <v>1.248</v>
      </c>
    </row>
    <row r="160" spans="1:19" s="15" customFormat="1">
      <c r="A160" s="15">
        <v>100017</v>
      </c>
      <c r="B160" s="15">
        <f t="shared" si="30"/>
        <v>20181</v>
      </c>
      <c r="C160" s="15" t="s">
        <v>23</v>
      </c>
      <c r="D160" s="15" t="s">
        <v>24</v>
      </c>
      <c r="E160" s="15" t="s">
        <v>1077</v>
      </c>
      <c r="F160" s="15">
        <v>2</v>
      </c>
      <c r="G160" s="16">
        <f t="shared" si="28"/>
        <v>61</v>
      </c>
      <c r="H160" s="15" t="s">
        <v>1032</v>
      </c>
      <c r="I160" s="15">
        <v>3</v>
      </c>
      <c r="J160" s="15" t="str">
        <f t="shared" si="29"/>
        <v>1.248#1|1#1#3</v>
      </c>
      <c r="K160" s="15">
        <v>1.248</v>
      </c>
      <c r="L160" s="15" t="s">
        <v>201</v>
      </c>
      <c r="M160" s="15">
        <v>21</v>
      </c>
      <c r="N160" s="15" t="str">
        <f t="shared" si="21"/>
        <v/>
      </c>
      <c r="O160" s="15">
        <f t="shared" si="23"/>
        <v>1.248</v>
      </c>
      <c r="P160" s="15">
        <f t="shared" si="24"/>
        <v>1.248</v>
      </c>
      <c r="Q160" s="15" t="e">
        <f t="shared" si="25"/>
        <v>#VALUE!</v>
      </c>
      <c r="R160" s="15">
        <f t="shared" si="26"/>
        <v>0</v>
      </c>
      <c r="S160" s="15">
        <f t="shared" si="27"/>
        <v>1.248</v>
      </c>
    </row>
    <row r="161" spans="1:19" s="15" customFormat="1">
      <c r="A161" s="15">
        <v>100018</v>
      </c>
      <c r="B161" s="15">
        <f t="shared" si="30"/>
        <v>20184</v>
      </c>
      <c r="C161" s="15" t="s">
        <v>23</v>
      </c>
      <c r="D161" s="15" t="s">
        <v>202</v>
      </c>
      <c r="E161" s="15" t="s">
        <v>1078</v>
      </c>
      <c r="F161" s="15">
        <v>0</v>
      </c>
      <c r="G161" s="16">
        <f t="shared" si="28"/>
        <v>62</v>
      </c>
      <c r="H161" s="15" t="s">
        <v>1032</v>
      </c>
      <c r="I161" s="15">
        <v>3</v>
      </c>
      <c r="J161" s="15" t="str">
        <f t="shared" si="29"/>
        <v>2#4#0.416#2|2#0.2#8#4</v>
      </c>
      <c r="K161" s="15">
        <v>1.248</v>
      </c>
      <c r="L161" s="15" t="s">
        <v>203</v>
      </c>
      <c r="M161" s="15">
        <v>24</v>
      </c>
      <c r="N161" s="15" t="str">
        <f t="shared" si="21"/>
        <v/>
      </c>
      <c r="O161" s="15">
        <f t="shared" si="23"/>
        <v>1.248</v>
      </c>
      <c r="P161" s="15">
        <f t="shared" si="24"/>
        <v>1.248</v>
      </c>
      <c r="Q161" s="15">
        <f t="shared" si="25"/>
        <v>1</v>
      </c>
      <c r="R161" s="15">
        <f t="shared" si="26"/>
        <v>3</v>
      </c>
      <c r="S161" s="15">
        <f t="shared" si="27"/>
        <v>0.41599999999999998</v>
      </c>
    </row>
    <row r="162" spans="1:19" s="15" customFormat="1">
      <c r="A162" s="15">
        <v>100019</v>
      </c>
      <c r="B162" s="15">
        <f t="shared" si="30"/>
        <v>20187</v>
      </c>
      <c r="C162" s="15" t="s">
        <v>49</v>
      </c>
      <c r="D162" s="15" t="s">
        <v>166</v>
      </c>
      <c r="E162" s="15" t="s">
        <v>1079</v>
      </c>
      <c r="F162" s="15">
        <v>2</v>
      </c>
      <c r="G162" s="16">
        <f t="shared" si="28"/>
        <v>63</v>
      </c>
      <c r="H162" s="15" t="s">
        <v>1032</v>
      </c>
      <c r="I162" s="15">
        <v>3</v>
      </c>
      <c r="J162" s="15" t="str">
        <f t="shared" si="29"/>
        <v>0.416#2</v>
      </c>
      <c r="K162" s="15">
        <v>1.248</v>
      </c>
      <c r="L162" s="15" t="s">
        <v>204</v>
      </c>
      <c r="M162" s="15">
        <v>24</v>
      </c>
      <c r="N162" s="15" t="str">
        <f t="shared" si="21"/>
        <v>0</v>
      </c>
      <c r="O162" s="15" t="e">
        <f t="shared" si="23"/>
        <v>#DIV/0!</v>
      </c>
      <c r="P162" s="15">
        <f t="shared" si="24"/>
        <v>0.41599999999999998</v>
      </c>
      <c r="Q162" s="15" t="e">
        <f t="shared" si="25"/>
        <v>#VALUE!</v>
      </c>
      <c r="R162" s="15">
        <f t="shared" si="26"/>
        <v>0</v>
      </c>
      <c r="S162" s="15">
        <f t="shared" si="27"/>
        <v>0.41599999999999998</v>
      </c>
    </row>
    <row r="163" spans="1:19" s="15" customFormat="1">
      <c r="A163" s="15">
        <v>100020</v>
      </c>
      <c r="B163" s="15">
        <f t="shared" si="30"/>
        <v>20190</v>
      </c>
      <c r="C163" s="15" t="s">
        <v>49</v>
      </c>
      <c r="D163" s="15" t="s">
        <v>205</v>
      </c>
      <c r="E163" s="15" t="s">
        <v>1080</v>
      </c>
      <c r="F163" s="15">
        <v>0</v>
      </c>
      <c r="G163" s="16">
        <f t="shared" si="28"/>
        <v>64</v>
      </c>
      <c r="H163" s="15" t="s">
        <v>1032</v>
      </c>
      <c r="I163" s="15">
        <v>3</v>
      </c>
      <c r="J163" s="15" t="str">
        <f t="shared" si="29"/>
        <v>0.416#2|1#0.15#2#4</v>
      </c>
      <c r="K163" s="15">
        <v>1.248</v>
      </c>
      <c r="L163" s="15" t="s">
        <v>206</v>
      </c>
      <c r="M163" s="15">
        <v>22</v>
      </c>
      <c r="N163" s="15" t="str">
        <f t="shared" si="21"/>
        <v>0</v>
      </c>
      <c r="O163" s="15" t="e">
        <f t="shared" si="23"/>
        <v>#DIV/0!</v>
      </c>
      <c r="P163" s="15">
        <f t="shared" si="24"/>
        <v>0.41599999999999998</v>
      </c>
      <c r="Q163" s="15" t="e">
        <f t="shared" si="25"/>
        <v>#VALUE!</v>
      </c>
      <c r="R163" s="15">
        <f t="shared" si="26"/>
        <v>0</v>
      </c>
      <c r="S163" s="15">
        <f t="shared" si="27"/>
        <v>0.41599999999999998</v>
      </c>
    </row>
    <row r="164" spans="1:19" s="15" customFormat="1">
      <c r="A164" s="15">
        <v>100021</v>
      </c>
      <c r="B164" s="15">
        <f t="shared" si="30"/>
        <v>20193</v>
      </c>
      <c r="C164" s="15" t="s">
        <v>49</v>
      </c>
      <c r="D164" s="15" t="s">
        <v>162</v>
      </c>
      <c r="E164" s="15" t="s">
        <v>1081</v>
      </c>
      <c r="F164" s="15">
        <v>2</v>
      </c>
      <c r="G164" s="16">
        <f t="shared" si="28"/>
        <v>65</v>
      </c>
      <c r="H164" s="15" t="s">
        <v>1032</v>
      </c>
      <c r="I164" s="15">
        <v>3</v>
      </c>
      <c r="J164" s="15" t="str">
        <f t="shared" si="29"/>
        <v>0.416#2|3#0.2#6#4</v>
      </c>
      <c r="K164" s="15">
        <v>1.248</v>
      </c>
      <c r="L164" s="15" t="s">
        <v>207</v>
      </c>
      <c r="M164" s="15">
        <v>22</v>
      </c>
      <c r="N164" s="15" t="str">
        <f t="shared" si="21"/>
        <v>0</v>
      </c>
      <c r="O164" s="15" t="e">
        <f t="shared" si="23"/>
        <v>#DIV/0!</v>
      </c>
      <c r="P164" s="15">
        <f t="shared" si="24"/>
        <v>0.41599999999999998</v>
      </c>
      <c r="Q164" s="15" t="e">
        <f t="shared" si="25"/>
        <v>#VALUE!</v>
      </c>
      <c r="R164" s="15">
        <f t="shared" si="26"/>
        <v>0</v>
      </c>
      <c r="S164" s="15">
        <f t="shared" si="27"/>
        <v>0.41599999999999998</v>
      </c>
    </row>
    <row r="165" spans="1:19" s="15" customFormat="1">
      <c r="A165" s="15">
        <v>100022</v>
      </c>
      <c r="B165" s="15">
        <f t="shared" si="30"/>
        <v>20196</v>
      </c>
      <c r="C165" s="15" t="s">
        <v>26</v>
      </c>
      <c r="D165" s="15" t="s">
        <v>208</v>
      </c>
      <c r="E165" s="15" t="s">
        <v>1082</v>
      </c>
      <c r="F165" s="15">
        <v>0</v>
      </c>
      <c r="G165" s="16">
        <f t="shared" si="28"/>
        <v>66</v>
      </c>
      <c r="H165" s="15" t="s">
        <v>1032</v>
      </c>
      <c r="I165" s="15">
        <v>3</v>
      </c>
      <c r="J165" s="15" t="str">
        <f t="shared" si="29"/>
        <v>1#0.3|1#0.2#6#2</v>
      </c>
      <c r="K165" s="15">
        <v>1.248</v>
      </c>
      <c r="L165" s="15" t="s">
        <v>209</v>
      </c>
      <c r="M165" s="15">
        <v>16</v>
      </c>
      <c r="N165" s="15" t="str">
        <f t="shared" si="21"/>
        <v/>
      </c>
      <c r="O165" s="15">
        <f t="shared" si="23"/>
        <v>1.248</v>
      </c>
      <c r="P165" s="15">
        <f t="shared" si="24"/>
        <v>1.248</v>
      </c>
      <c r="Q165" s="15" t="e">
        <f t="shared" si="25"/>
        <v>#VALUE!</v>
      </c>
      <c r="R165" s="15">
        <f t="shared" si="26"/>
        <v>0</v>
      </c>
      <c r="S165" s="15">
        <f t="shared" si="27"/>
        <v>1.248</v>
      </c>
    </row>
    <row r="166" spans="1:19" s="15" customFormat="1">
      <c r="A166" s="15">
        <v>100023</v>
      </c>
      <c r="B166" s="15">
        <f t="shared" si="30"/>
        <v>20199</v>
      </c>
      <c r="C166" s="15" t="s">
        <v>23</v>
      </c>
      <c r="D166" s="15" t="s">
        <v>93</v>
      </c>
      <c r="E166" s="15" t="s">
        <v>1083</v>
      </c>
      <c r="F166" s="15">
        <v>2</v>
      </c>
      <c r="G166" s="16">
        <f t="shared" si="28"/>
        <v>67</v>
      </c>
      <c r="H166" s="15" t="s">
        <v>1032</v>
      </c>
      <c r="I166" s="15">
        <v>3</v>
      </c>
      <c r="J166" s="15" t="str">
        <f t="shared" si="29"/>
        <v>1.248#2|1#0.3#6#4</v>
      </c>
      <c r="K166" s="15">
        <v>1.248</v>
      </c>
      <c r="L166" s="15" t="s">
        <v>210</v>
      </c>
      <c r="M166" s="15">
        <v>16</v>
      </c>
      <c r="N166" s="15" t="str">
        <f t="shared" si="21"/>
        <v/>
      </c>
      <c r="O166" s="15">
        <f t="shared" si="23"/>
        <v>1.248</v>
      </c>
      <c r="P166" s="15">
        <f t="shared" si="24"/>
        <v>1.248</v>
      </c>
      <c r="Q166" s="15" t="e">
        <f t="shared" si="25"/>
        <v>#VALUE!</v>
      </c>
      <c r="R166" s="15">
        <f t="shared" si="26"/>
        <v>0</v>
      </c>
      <c r="S166" s="15">
        <f t="shared" si="27"/>
        <v>1.248</v>
      </c>
    </row>
    <row r="167" spans="1:19" s="15" customFormat="1">
      <c r="A167" s="15">
        <v>100024</v>
      </c>
      <c r="B167" s="15">
        <f t="shared" si="30"/>
        <v>20202</v>
      </c>
      <c r="C167" s="15" t="s">
        <v>49</v>
      </c>
      <c r="D167" s="15" t="s">
        <v>205</v>
      </c>
      <c r="E167" s="15" t="s">
        <v>1084</v>
      </c>
      <c r="F167" s="15">
        <v>0</v>
      </c>
      <c r="G167" s="16">
        <f t="shared" si="28"/>
        <v>68</v>
      </c>
      <c r="H167" s="15" t="s">
        <v>1032</v>
      </c>
      <c r="I167" s="15">
        <v>3</v>
      </c>
      <c r="J167" s="15" t="str">
        <f t="shared" si="29"/>
        <v>0.416#2|1#0.12#2#4</v>
      </c>
      <c r="K167" s="15">
        <v>1.248</v>
      </c>
      <c r="L167" s="15" t="s">
        <v>211</v>
      </c>
      <c r="M167" s="15">
        <v>15</v>
      </c>
      <c r="N167" s="15" t="str">
        <f t="shared" si="21"/>
        <v>0</v>
      </c>
      <c r="O167" s="15" t="e">
        <f t="shared" si="23"/>
        <v>#DIV/0!</v>
      </c>
      <c r="P167" s="15">
        <f t="shared" si="24"/>
        <v>0.41599999999999998</v>
      </c>
      <c r="Q167" s="15" t="e">
        <f t="shared" si="25"/>
        <v>#VALUE!</v>
      </c>
      <c r="R167" s="15">
        <f t="shared" si="26"/>
        <v>0</v>
      </c>
      <c r="S167" s="15">
        <f t="shared" si="27"/>
        <v>0.41599999999999998</v>
      </c>
    </row>
    <row r="168" spans="1:19" s="15" customFormat="1">
      <c r="A168" s="15">
        <v>100025</v>
      </c>
      <c r="B168" s="15">
        <f t="shared" si="30"/>
        <v>20205</v>
      </c>
      <c r="C168" s="15" t="s">
        <v>49</v>
      </c>
      <c r="D168" s="15" t="s">
        <v>186</v>
      </c>
      <c r="E168" s="15" t="s">
        <v>1085</v>
      </c>
      <c r="F168" s="15">
        <v>2</v>
      </c>
      <c r="G168" s="16">
        <f t="shared" si="28"/>
        <v>69</v>
      </c>
      <c r="H168" s="15" t="s">
        <v>1032</v>
      </c>
      <c r="I168" s="15">
        <v>3</v>
      </c>
      <c r="J168" s="15" t="str">
        <f t="shared" si="29"/>
        <v>0.416#2|0.35#2#2</v>
      </c>
      <c r="K168" s="15">
        <v>1.248</v>
      </c>
      <c r="L168" s="15" t="s">
        <v>212</v>
      </c>
      <c r="M168" s="15">
        <v>15</v>
      </c>
      <c r="N168" s="15" t="str">
        <f t="shared" si="21"/>
        <v>0</v>
      </c>
      <c r="O168" s="15" t="e">
        <f t="shared" si="23"/>
        <v>#DIV/0!</v>
      </c>
      <c r="P168" s="15">
        <f t="shared" si="24"/>
        <v>0.41599999999999998</v>
      </c>
      <c r="Q168" s="15" t="e">
        <f t="shared" si="25"/>
        <v>#VALUE!</v>
      </c>
      <c r="R168" s="15">
        <f t="shared" si="26"/>
        <v>0</v>
      </c>
      <c r="S168" s="15">
        <f t="shared" si="27"/>
        <v>0.41599999999999998</v>
      </c>
    </row>
    <row r="169" spans="1:19" s="15" customFormat="1">
      <c r="A169" s="15">
        <v>100026</v>
      </c>
      <c r="B169" s="15">
        <f t="shared" si="30"/>
        <v>20208</v>
      </c>
      <c r="C169" s="15" t="s">
        <v>194</v>
      </c>
      <c r="D169" s="15" t="s">
        <v>213</v>
      </c>
      <c r="E169" s="17" t="s">
        <v>1086</v>
      </c>
      <c r="F169" s="15">
        <v>0</v>
      </c>
      <c r="G169" s="16">
        <f t="shared" si="28"/>
        <v>70</v>
      </c>
      <c r="H169" s="15" t="s">
        <v>1032</v>
      </c>
      <c r="I169" s="15">
        <v>3</v>
      </c>
      <c r="J169" s="15" t="str">
        <f t="shared" si="29"/>
        <v>1.248#1|3#0.1#1#5|4#0.1#3#2</v>
      </c>
      <c r="K169" s="15">
        <v>1.248</v>
      </c>
      <c r="L169" s="15" t="s">
        <v>214</v>
      </c>
      <c r="M169" s="15">
        <v>17</v>
      </c>
      <c r="N169" s="15" t="str">
        <f t="shared" si="21"/>
        <v/>
      </c>
      <c r="O169" s="15">
        <f t="shared" si="23"/>
        <v>1.248</v>
      </c>
      <c r="P169" s="15">
        <f t="shared" si="24"/>
        <v>1.248</v>
      </c>
      <c r="Q169" s="15" t="e">
        <f t="shared" si="25"/>
        <v>#VALUE!</v>
      </c>
      <c r="R169" s="15">
        <f t="shared" si="26"/>
        <v>0</v>
      </c>
      <c r="S169" s="15">
        <f t="shared" si="27"/>
        <v>1.248</v>
      </c>
    </row>
    <row r="170" spans="1:19" s="15" customFormat="1">
      <c r="A170" s="15">
        <v>100027</v>
      </c>
      <c r="B170" s="15">
        <f t="shared" si="30"/>
        <v>20211</v>
      </c>
      <c r="C170" s="15" t="s">
        <v>85</v>
      </c>
      <c r="D170" s="15" t="s">
        <v>83</v>
      </c>
      <c r="E170" s="15" t="s">
        <v>1072</v>
      </c>
      <c r="F170" s="15">
        <v>2</v>
      </c>
      <c r="G170" s="16">
        <f t="shared" si="28"/>
        <v>71</v>
      </c>
      <c r="H170" s="15" t="s">
        <v>1032</v>
      </c>
      <c r="I170" s="15">
        <v>3</v>
      </c>
      <c r="J170" s="15" t="str">
        <f t="shared" si="29"/>
        <v>1.248#1</v>
      </c>
      <c r="K170" s="15">
        <v>1.248</v>
      </c>
      <c r="L170" s="15" t="s">
        <v>215</v>
      </c>
      <c r="M170" s="15">
        <v>17</v>
      </c>
      <c r="N170" s="15" t="str">
        <f t="shared" si="21"/>
        <v>1</v>
      </c>
      <c r="O170" s="15">
        <f t="shared" si="23"/>
        <v>1.248</v>
      </c>
      <c r="P170" s="15">
        <f t="shared" si="24"/>
        <v>1.248</v>
      </c>
      <c r="Q170" s="15" t="e">
        <f t="shared" si="25"/>
        <v>#VALUE!</v>
      </c>
      <c r="R170" s="15">
        <f t="shared" si="26"/>
        <v>0</v>
      </c>
      <c r="S170" s="15">
        <f t="shared" si="27"/>
        <v>1.248</v>
      </c>
    </row>
    <row r="171" spans="1:19" s="15" customFormat="1">
      <c r="A171" s="15">
        <v>100028</v>
      </c>
      <c r="B171" s="15">
        <f t="shared" si="30"/>
        <v>20214</v>
      </c>
      <c r="C171" s="15" t="s">
        <v>23</v>
      </c>
      <c r="D171" s="15" t="s">
        <v>81</v>
      </c>
      <c r="E171" s="15" t="s">
        <v>1087</v>
      </c>
      <c r="F171" s="15">
        <v>0</v>
      </c>
      <c r="G171" s="16">
        <f t="shared" si="28"/>
        <v>72</v>
      </c>
      <c r="H171" s="15" t="s">
        <v>1032</v>
      </c>
      <c r="I171" s="15">
        <v>3</v>
      </c>
      <c r="J171" s="15" t="str">
        <f t="shared" si="29"/>
        <v>1.248#1#2#0.2</v>
      </c>
      <c r="K171" s="15">
        <v>1.248</v>
      </c>
      <c r="L171" s="15" t="s">
        <v>216</v>
      </c>
      <c r="M171" s="15">
        <v>13</v>
      </c>
      <c r="N171" s="15" t="str">
        <f t="shared" si="21"/>
        <v/>
      </c>
      <c r="O171" s="15">
        <f t="shared" si="23"/>
        <v>1.248</v>
      </c>
      <c r="P171" s="15">
        <f t="shared" si="24"/>
        <v>1.248</v>
      </c>
      <c r="Q171" s="15" t="e">
        <f t="shared" si="25"/>
        <v>#VALUE!</v>
      </c>
      <c r="R171" s="15">
        <f t="shared" si="26"/>
        <v>0</v>
      </c>
      <c r="S171" s="15">
        <f t="shared" si="27"/>
        <v>1.248</v>
      </c>
    </row>
    <row r="172" spans="1:19" s="15" customFormat="1">
      <c r="A172" s="15">
        <v>100029</v>
      </c>
      <c r="B172" s="15">
        <f t="shared" si="30"/>
        <v>20217</v>
      </c>
      <c r="C172" s="15" t="s">
        <v>194</v>
      </c>
      <c r="D172" s="15" t="s">
        <v>100</v>
      </c>
      <c r="E172" s="15" t="s">
        <v>1088</v>
      </c>
      <c r="F172" s="15">
        <v>2</v>
      </c>
      <c r="G172" s="16">
        <f t="shared" si="28"/>
        <v>73</v>
      </c>
      <c r="H172" s="15" t="s">
        <v>1032</v>
      </c>
      <c r="I172" s="15">
        <v>3</v>
      </c>
      <c r="J172" s="15" t="str">
        <f t="shared" si="29"/>
        <v>3#3#0.416#1|1#0.15#6#2</v>
      </c>
      <c r="K172" s="15">
        <v>1.248</v>
      </c>
      <c r="L172" s="15" t="s">
        <v>217</v>
      </c>
      <c r="M172" s="15">
        <v>13</v>
      </c>
      <c r="N172" s="15" t="str">
        <f t="shared" si="21"/>
        <v/>
      </c>
      <c r="O172" s="15">
        <f t="shared" si="23"/>
        <v>1.248</v>
      </c>
      <c r="P172" s="15">
        <f t="shared" si="24"/>
        <v>1.248</v>
      </c>
      <c r="Q172" s="15">
        <f t="shared" si="25"/>
        <v>1</v>
      </c>
      <c r="R172" s="15">
        <f t="shared" si="26"/>
        <v>3</v>
      </c>
      <c r="S172" s="15">
        <f t="shared" si="27"/>
        <v>0.41599999999999998</v>
      </c>
    </row>
    <row r="173" spans="1:19" s="15" customFormat="1">
      <c r="A173" s="15">
        <v>100030</v>
      </c>
      <c r="B173" s="15">
        <f t="shared" si="30"/>
        <v>20220</v>
      </c>
      <c r="C173" s="15" t="s">
        <v>49</v>
      </c>
      <c r="D173" s="15" t="s">
        <v>186</v>
      </c>
      <c r="E173" s="15" t="s">
        <v>1089</v>
      </c>
      <c r="F173" s="15">
        <v>0</v>
      </c>
      <c r="G173" s="16">
        <f t="shared" si="28"/>
        <v>74</v>
      </c>
      <c r="H173" s="15" t="s">
        <v>1032</v>
      </c>
      <c r="I173" s="15">
        <v>3</v>
      </c>
      <c r="J173" s="15" t="str">
        <f t="shared" si="29"/>
        <v>0.416#1|1#3#10</v>
      </c>
      <c r="K173" s="15">
        <v>1.248</v>
      </c>
      <c r="L173" s="15" t="s">
        <v>218</v>
      </c>
      <c r="M173" s="15">
        <v>14</v>
      </c>
      <c r="N173" s="15" t="str">
        <f t="shared" ref="N173:N236" si="31">IF(--LEFT(C173,1)=2,MID(C173,5,1),"")</f>
        <v>0</v>
      </c>
      <c r="O173" s="15" t="e">
        <f t="shared" si="23"/>
        <v>#DIV/0!</v>
      </c>
      <c r="P173" s="15">
        <f t="shared" si="24"/>
        <v>0.41599999999999998</v>
      </c>
      <c r="Q173" s="15" t="e">
        <f t="shared" si="25"/>
        <v>#VALUE!</v>
      </c>
      <c r="R173" s="15">
        <f t="shared" si="26"/>
        <v>0</v>
      </c>
      <c r="S173" s="15">
        <f t="shared" si="27"/>
        <v>0.41599999999999998</v>
      </c>
    </row>
    <row r="174" spans="1:19" s="15" customFormat="1">
      <c r="A174" s="15">
        <v>100031</v>
      </c>
      <c r="B174" s="15">
        <f t="shared" si="30"/>
        <v>20223</v>
      </c>
      <c r="C174" s="15" t="s">
        <v>23</v>
      </c>
      <c r="D174" s="15" t="s">
        <v>24</v>
      </c>
      <c r="E174" s="15" t="s">
        <v>1090</v>
      </c>
      <c r="F174" s="15">
        <v>2</v>
      </c>
      <c r="G174" s="16">
        <f t="shared" si="28"/>
        <v>75</v>
      </c>
      <c r="H174" s="15" t="s">
        <v>1032</v>
      </c>
      <c r="I174" s="15">
        <v>3</v>
      </c>
      <c r="J174" s="15" t="str">
        <f t="shared" si="29"/>
        <v>1.248#1|0.65#2#3</v>
      </c>
      <c r="K174" s="15">
        <v>1.248</v>
      </c>
      <c r="L174" s="15" t="s">
        <v>219</v>
      </c>
      <c r="M174" s="15">
        <v>14</v>
      </c>
      <c r="N174" s="15" t="str">
        <f t="shared" si="31"/>
        <v/>
      </c>
      <c r="O174" s="15">
        <f t="shared" si="23"/>
        <v>1.248</v>
      </c>
      <c r="P174" s="15">
        <f t="shared" si="24"/>
        <v>1.248</v>
      </c>
      <c r="Q174" s="15" t="e">
        <f t="shared" si="25"/>
        <v>#VALUE!</v>
      </c>
      <c r="R174" s="15">
        <f t="shared" si="26"/>
        <v>0</v>
      </c>
      <c r="S174" s="15">
        <f t="shared" si="27"/>
        <v>1.248</v>
      </c>
    </row>
    <row r="175" spans="1:19" s="15" customFormat="1">
      <c r="A175" s="15">
        <v>100032</v>
      </c>
      <c r="B175" s="15">
        <f t="shared" si="30"/>
        <v>20226</v>
      </c>
      <c r="C175" s="15" t="s">
        <v>49</v>
      </c>
      <c r="D175" s="15" t="s">
        <v>220</v>
      </c>
      <c r="E175" s="15" t="s">
        <v>1091</v>
      </c>
      <c r="F175" s="15">
        <v>0</v>
      </c>
      <c r="G175" s="16">
        <f t="shared" si="28"/>
        <v>76</v>
      </c>
      <c r="H175" s="15" t="s">
        <v>1032</v>
      </c>
      <c r="I175" s="15">
        <v>3</v>
      </c>
      <c r="J175" s="15" t="str">
        <f t="shared" si="29"/>
        <v>0.416#2|2#0.15#2#5|4#0.25#6#4</v>
      </c>
      <c r="K175" s="15">
        <v>1.248</v>
      </c>
      <c r="L175" s="15" t="s">
        <v>221</v>
      </c>
      <c r="M175" s="15">
        <v>8</v>
      </c>
      <c r="N175" s="15" t="str">
        <f t="shared" si="31"/>
        <v>0</v>
      </c>
      <c r="O175" s="15" t="e">
        <f t="shared" si="23"/>
        <v>#DIV/0!</v>
      </c>
      <c r="P175" s="15">
        <f t="shared" si="24"/>
        <v>0.41599999999999998</v>
      </c>
      <c r="Q175" s="15" t="e">
        <f t="shared" si="25"/>
        <v>#VALUE!</v>
      </c>
      <c r="R175" s="15">
        <f t="shared" si="26"/>
        <v>0</v>
      </c>
      <c r="S175" s="15">
        <f t="shared" si="27"/>
        <v>0.41599999999999998</v>
      </c>
    </row>
    <row r="176" spans="1:19" s="15" customFormat="1">
      <c r="A176" s="15">
        <v>100033</v>
      </c>
      <c r="B176" s="15">
        <f t="shared" si="30"/>
        <v>20229</v>
      </c>
      <c r="C176" s="15" t="s">
        <v>23</v>
      </c>
      <c r="D176" s="15" t="s">
        <v>222</v>
      </c>
      <c r="E176" s="15" t="s">
        <v>1092</v>
      </c>
      <c r="F176" s="15">
        <v>2</v>
      </c>
      <c r="G176" s="16">
        <f t="shared" ref="G176:G239" si="32">ROUNDUP((B176-20000)/3,0)</f>
        <v>77</v>
      </c>
      <c r="H176" s="15" t="s">
        <v>1032</v>
      </c>
      <c r="I176" s="15">
        <v>3</v>
      </c>
      <c r="J176" s="15" t="str">
        <f t="shared" si="29"/>
        <v>1.248#1#2#0.25</v>
      </c>
      <c r="K176" s="15">
        <v>1.248</v>
      </c>
      <c r="L176" s="15" t="s">
        <v>223</v>
      </c>
      <c r="M176" s="15">
        <v>8</v>
      </c>
      <c r="N176" s="15" t="str">
        <f t="shared" si="31"/>
        <v/>
      </c>
      <c r="O176" s="15">
        <f t="shared" si="23"/>
        <v>1.248</v>
      </c>
      <c r="P176" s="15">
        <f t="shared" si="24"/>
        <v>1.248</v>
      </c>
      <c r="Q176" s="15" t="e">
        <f t="shared" si="25"/>
        <v>#VALUE!</v>
      </c>
      <c r="R176" s="15">
        <f t="shared" si="26"/>
        <v>0</v>
      </c>
      <c r="S176" s="15">
        <f t="shared" si="27"/>
        <v>1.248</v>
      </c>
    </row>
    <row r="177" spans="1:19" s="15" customFormat="1">
      <c r="A177" s="15">
        <v>100034</v>
      </c>
      <c r="B177" s="15">
        <f t="shared" si="30"/>
        <v>20232</v>
      </c>
      <c r="C177" s="15" t="s">
        <v>225</v>
      </c>
      <c r="D177" s="15" t="s">
        <v>178</v>
      </c>
      <c r="E177" s="15" t="s">
        <v>1093</v>
      </c>
      <c r="F177" s="15">
        <v>0</v>
      </c>
      <c r="G177" s="16">
        <f t="shared" si="32"/>
        <v>78</v>
      </c>
      <c r="H177" s="15" t="s">
        <v>1032</v>
      </c>
      <c r="I177" s="15">
        <v>3</v>
      </c>
      <c r="J177" s="15" t="str">
        <f t="shared" ref="J177:J208" si="33">SUBSTITUTE(E177,"a",S177)</f>
        <v>1#0.15#2|1#0.15#5.5#4</v>
      </c>
      <c r="K177" s="15">
        <v>1.248</v>
      </c>
      <c r="L177" s="15" t="s">
        <v>224</v>
      </c>
      <c r="M177" s="15">
        <v>7</v>
      </c>
      <c r="N177" s="15" t="str">
        <f t="shared" si="31"/>
        <v/>
      </c>
      <c r="O177" s="15">
        <f t="shared" si="23"/>
        <v>1.248</v>
      </c>
      <c r="P177" s="15">
        <f t="shared" si="24"/>
        <v>1.248</v>
      </c>
      <c r="Q177" s="15" t="e">
        <f t="shared" si="25"/>
        <v>#VALUE!</v>
      </c>
      <c r="R177" s="15">
        <f t="shared" si="26"/>
        <v>0</v>
      </c>
      <c r="S177" s="15">
        <f t="shared" si="27"/>
        <v>1.248</v>
      </c>
    </row>
    <row r="178" spans="1:19" s="15" customFormat="1">
      <c r="A178" s="15">
        <v>100035</v>
      </c>
      <c r="B178" s="15">
        <f t="shared" ref="B178:B194" si="34">B177+3</f>
        <v>20235</v>
      </c>
      <c r="C178" s="15" t="s">
        <v>49</v>
      </c>
      <c r="D178" s="15" t="s">
        <v>186</v>
      </c>
      <c r="E178" s="15" t="s">
        <v>1094</v>
      </c>
      <c r="F178" s="15">
        <v>2</v>
      </c>
      <c r="G178" s="16">
        <f t="shared" si="32"/>
        <v>79</v>
      </c>
      <c r="H178" s="15" t="s">
        <v>1032</v>
      </c>
      <c r="I178" s="15">
        <v>3</v>
      </c>
      <c r="J178" s="15" t="str">
        <f t="shared" si="33"/>
        <v>0.416#2|0.45#2#2.5</v>
      </c>
      <c r="K178" s="15">
        <v>1.248</v>
      </c>
      <c r="L178" s="15" t="s">
        <v>226</v>
      </c>
      <c r="M178" s="15">
        <v>7</v>
      </c>
      <c r="N178" s="15" t="str">
        <f t="shared" si="31"/>
        <v>0</v>
      </c>
      <c r="O178" s="15" t="e">
        <f t="shared" si="23"/>
        <v>#DIV/0!</v>
      </c>
      <c r="P178" s="15">
        <f t="shared" si="24"/>
        <v>0.41599999999999998</v>
      </c>
      <c r="Q178" s="15" t="e">
        <f t="shared" si="25"/>
        <v>#VALUE!</v>
      </c>
      <c r="R178" s="15">
        <f t="shared" si="26"/>
        <v>0</v>
      </c>
      <c r="S178" s="15">
        <f t="shared" si="27"/>
        <v>0.41599999999999998</v>
      </c>
    </row>
    <row r="179" spans="1:19" s="15" customFormat="1">
      <c r="A179" s="15">
        <v>100036</v>
      </c>
      <c r="B179" s="15">
        <f t="shared" si="34"/>
        <v>20238</v>
      </c>
      <c r="C179" s="15" t="s">
        <v>49</v>
      </c>
      <c r="D179" s="15" t="s">
        <v>220</v>
      </c>
      <c r="E179" s="15" t="s">
        <v>1095</v>
      </c>
      <c r="F179" s="15">
        <v>0</v>
      </c>
      <c r="G179" s="16">
        <f t="shared" si="32"/>
        <v>80</v>
      </c>
      <c r="H179" s="15" t="s">
        <v>1032</v>
      </c>
      <c r="I179" s="15">
        <v>3</v>
      </c>
      <c r="J179" s="15" t="str">
        <f t="shared" si="33"/>
        <v>0.416#2|1#0.1#2#5|3#0.3#6#4</v>
      </c>
      <c r="K179" s="15">
        <v>1.248</v>
      </c>
      <c r="L179" s="15" t="s">
        <v>227</v>
      </c>
      <c r="N179" s="15" t="str">
        <f t="shared" si="31"/>
        <v>0</v>
      </c>
      <c r="O179" s="15" t="e">
        <f t="shared" si="23"/>
        <v>#DIV/0!</v>
      </c>
      <c r="P179" s="15">
        <f t="shared" si="24"/>
        <v>0.41599999999999998</v>
      </c>
      <c r="Q179" s="15" t="e">
        <f t="shared" si="25"/>
        <v>#VALUE!</v>
      </c>
      <c r="R179" s="15">
        <f t="shared" si="26"/>
        <v>0</v>
      </c>
      <c r="S179" s="15">
        <f t="shared" si="27"/>
        <v>0.41599999999999998</v>
      </c>
    </row>
    <row r="180" spans="1:19" s="15" customFormat="1">
      <c r="A180" s="15">
        <v>100037</v>
      </c>
      <c r="B180" s="15">
        <f t="shared" si="34"/>
        <v>20241</v>
      </c>
      <c r="C180" s="15" t="s">
        <v>199</v>
      </c>
      <c r="D180" s="15" t="s">
        <v>228</v>
      </c>
      <c r="E180" s="15" t="s">
        <v>1096</v>
      </c>
      <c r="F180" s="15">
        <v>2</v>
      </c>
      <c r="G180" s="16">
        <f t="shared" si="32"/>
        <v>81</v>
      </c>
      <c r="H180" s="15" t="s">
        <v>1032</v>
      </c>
      <c r="I180" s="15">
        <v>3</v>
      </c>
      <c r="J180" s="15" t="str">
        <f t="shared" si="33"/>
        <v>1#0.06#7|1#0.2#6#2|4#0.25#6.5#2|2#0.25#6.5#2</v>
      </c>
      <c r="K180" s="15">
        <v>1.248</v>
      </c>
      <c r="L180" s="15" t="s">
        <v>229</v>
      </c>
      <c r="N180" s="15" t="str">
        <f t="shared" si="31"/>
        <v/>
      </c>
      <c r="O180" s="15">
        <f t="shared" si="23"/>
        <v>1.248</v>
      </c>
      <c r="P180" s="15">
        <f t="shared" si="24"/>
        <v>1.248</v>
      </c>
      <c r="Q180" s="15" t="e">
        <f t="shared" si="25"/>
        <v>#VALUE!</v>
      </c>
      <c r="R180" s="15">
        <f t="shared" si="26"/>
        <v>0</v>
      </c>
      <c r="S180" s="15">
        <f t="shared" si="27"/>
        <v>1.248</v>
      </c>
    </row>
    <row r="181" spans="1:19" s="15" customFormat="1">
      <c r="A181" s="15">
        <v>100038</v>
      </c>
      <c r="B181" s="15">
        <f t="shared" si="34"/>
        <v>20244</v>
      </c>
      <c r="C181" s="15" t="s">
        <v>23</v>
      </c>
      <c r="D181" s="15" t="s">
        <v>24</v>
      </c>
      <c r="E181" s="15" t="s">
        <v>1097</v>
      </c>
      <c r="F181" s="15">
        <v>0</v>
      </c>
      <c r="G181" s="16">
        <f t="shared" si="32"/>
        <v>82</v>
      </c>
      <c r="H181" s="15" t="s">
        <v>1032</v>
      </c>
      <c r="I181" s="15">
        <v>3</v>
      </c>
      <c r="J181" s="15" t="str">
        <f t="shared" si="33"/>
        <v>1.248#1|1#4#3.5</v>
      </c>
      <c r="K181" s="15">
        <v>1.248</v>
      </c>
      <c r="L181" s="15" t="s">
        <v>230</v>
      </c>
      <c r="M181" s="15">
        <v>35</v>
      </c>
      <c r="N181" s="15" t="str">
        <f t="shared" si="31"/>
        <v/>
      </c>
      <c r="O181" s="15">
        <f t="shared" si="23"/>
        <v>1.248</v>
      </c>
      <c r="P181" s="15">
        <f t="shared" si="24"/>
        <v>1.248</v>
      </c>
      <c r="Q181" s="15" t="e">
        <f t="shared" si="25"/>
        <v>#VALUE!</v>
      </c>
      <c r="R181" s="15">
        <f t="shared" si="26"/>
        <v>0</v>
      </c>
      <c r="S181" s="15">
        <f t="shared" si="27"/>
        <v>1.248</v>
      </c>
    </row>
    <row r="182" spans="1:19" s="15" customFormat="1">
      <c r="A182" s="15">
        <v>100039</v>
      </c>
      <c r="B182" s="15">
        <f t="shared" si="34"/>
        <v>20247</v>
      </c>
      <c r="C182" s="15" t="s">
        <v>49</v>
      </c>
      <c r="D182" s="15" t="s">
        <v>205</v>
      </c>
      <c r="E182" s="15" t="s">
        <v>1098</v>
      </c>
      <c r="F182" s="15">
        <v>2</v>
      </c>
      <c r="G182" s="16">
        <f t="shared" si="32"/>
        <v>83</v>
      </c>
      <c r="H182" s="15" t="s">
        <v>1032</v>
      </c>
      <c r="I182" s="15">
        <v>3</v>
      </c>
      <c r="J182" s="15" t="str">
        <f t="shared" si="33"/>
        <v>0.416#1|3#0.1#1#5</v>
      </c>
      <c r="K182" s="15">
        <v>1.248</v>
      </c>
      <c r="L182" s="15" t="s">
        <v>231</v>
      </c>
      <c r="M182" s="15">
        <v>35</v>
      </c>
      <c r="N182" s="15" t="str">
        <f t="shared" si="31"/>
        <v>0</v>
      </c>
      <c r="O182" s="15" t="e">
        <f t="shared" si="23"/>
        <v>#DIV/0!</v>
      </c>
      <c r="P182" s="15">
        <f t="shared" si="24"/>
        <v>0.41599999999999998</v>
      </c>
      <c r="Q182" s="15" t="e">
        <f t="shared" si="25"/>
        <v>#VALUE!</v>
      </c>
      <c r="R182" s="15">
        <f t="shared" si="26"/>
        <v>0</v>
      </c>
      <c r="S182" s="15">
        <f t="shared" si="27"/>
        <v>0.41599999999999998</v>
      </c>
    </row>
    <row r="183" spans="1:19" s="15" customFormat="1">
      <c r="A183" s="15">
        <v>100040</v>
      </c>
      <c r="B183" s="15">
        <f t="shared" si="34"/>
        <v>20250</v>
      </c>
      <c r="C183" s="15" t="s">
        <v>194</v>
      </c>
      <c r="D183" s="15" t="s">
        <v>100</v>
      </c>
      <c r="E183" s="15" t="s">
        <v>1099</v>
      </c>
      <c r="F183" s="15">
        <v>0</v>
      </c>
      <c r="G183" s="16">
        <f t="shared" si="32"/>
        <v>84</v>
      </c>
      <c r="H183" s="15" t="s">
        <v>1032</v>
      </c>
      <c r="I183" s="15">
        <v>3</v>
      </c>
      <c r="J183" s="15" t="str">
        <f t="shared" si="33"/>
        <v>2#4#0.416#2|1#0.3#6#2</v>
      </c>
      <c r="K183" s="15">
        <v>1.248</v>
      </c>
      <c r="L183" s="15" t="s">
        <v>232</v>
      </c>
      <c r="M183" s="15">
        <v>36</v>
      </c>
      <c r="N183" s="15" t="str">
        <f t="shared" si="31"/>
        <v/>
      </c>
      <c r="O183" s="15">
        <f t="shared" si="23"/>
        <v>1.248</v>
      </c>
      <c r="P183" s="15">
        <f t="shared" si="24"/>
        <v>1.248</v>
      </c>
      <c r="Q183" s="15">
        <f t="shared" si="25"/>
        <v>1</v>
      </c>
      <c r="R183" s="15">
        <f t="shared" si="26"/>
        <v>3</v>
      </c>
      <c r="S183" s="15">
        <f t="shared" si="27"/>
        <v>0.41599999999999998</v>
      </c>
    </row>
    <row r="184" spans="1:19" s="15" customFormat="1">
      <c r="A184" s="15">
        <v>100041</v>
      </c>
      <c r="B184" s="15">
        <f t="shared" si="34"/>
        <v>20253</v>
      </c>
      <c r="C184" s="15" t="s">
        <v>233</v>
      </c>
      <c r="D184" s="15" t="s">
        <v>234</v>
      </c>
      <c r="E184" s="15" t="s">
        <v>1100</v>
      </c>
      <c r="F184" s="15">
        <v>2</v>
      </c>
      <c r="G184" s="16">
        <f t="shared" si="32"/>
        <v>85</v>
      </c>
      <c r="H184" s="15" t="s">
        <v>1032</v>
      </c>
      <c r="I184" s="15">
        <v>3</v>
      </c>
      <c r="J184" s="15" t="str">
        <f t="shared" si="33"/>
        <v>0.416#2|1#0.15#6#4|1#0.3</v>
      </c>
      <c r="K184" s="15">
        <v>1.248</v>
      </c>
      <c r="L184" s="15" t="s">
        <v>235</v>
      </c>
      <c r="M184" s="15">
        <v>36</v>
      </c>
      <c r="N184" s="15" t="str">
        <f t="shared" si="31"/>
        <v>0</v>
      </c>
      <c r="O184" s="15" t="e">
        <f t="shared" si="23"/>
        <v>#DIV/0!</v>
      </c>
      <c r="P184" s="15">
        <f t="shared" si="24"/>
        <v>0.41599999999999998</v>
      </c>
      <c r="Q184" s="15" t="e">
        <f t="shared" si="25"/>
        <v>#VALUE!</v>
      </c>
      <c r="R184" s="15">
        <f t="shared" si="26"/>
        <v>0</v>
      </c>
      <c r="S184" s="15">
        <f t="shared" si="27"/>
        <v>0.41599999999999998</v>
      </c>
    </row>
    <row r="185" spans="1:19" s="15" customFormat="1">
      <c r="A185" s="15">
        <v>100042</v>
      </c>
      <c r="B185" s="15">
        <f t="shared" si="34"/>
        <v>20256</v>
      </c>
      <c r="C185" s="15" t="s">
        <v>236</v>
      </c>
      <c r="D185" s="15" t="s">
        <v>55</v>
      </c>
      <c r="E185" s="15" t="s">
        <v>1101</v>
      </c>
      <c r="F185" s="15">
        <v>0</v>
      </c>
      <c r="G185" s="16">
        <f t="shared" si="32"/>
        <v>86</v>
      </c>
      <c r="H185" s="15" t="s">
        <v>1032</v>
      </c>
      <c r="I185" s="15">
        <v>3</v>
      </c>
      <c r="J185" s="15" t="str">
        <f t="shared" si="33"/>
        <v>1.248#1|1.5#1#3</v>
      </c>
      <c r="K185" s="15">
        <v>1.248</v>
      </c>
      <c r="L185" s="15" t="s">
        <v>237</v>
      </c>
      <c r="M185" s="15">
        <v>42</v>
      </c>
      <c r="N185" s="15" t="str">
        <f t="shared" si="31"/>
        <v/>
      </c>
      <c r="O185" s="15">
        <f t="shared" si="23"/>
        <v>1.248</v>
      </c>
      <c r="P185" s="15">
        <f t="shared" si="24"/>
        <v>1.248</v>
      </c>
      <c r="Q185" s="15" t="e">
        <f t="shared" si="25"/>
        <v>#VALUE!</v>
      </c>
      <c r="R185" s="15">
        <f t="shared" si="26"/>
        <v>0</v>
      </c>
      <c r="S185" s="15">
        <f t="shared" si="27"/>
        <v>1.248</v>
      </c>
    </row>
    <row r="186" spans="1:19" s="15" customFormat="1">
      <c r="A186" s="15">
        <v>100043</v>
      </c>
      <c r="B186" s="15">
        <f t="shared" si="34"/>
        <v>20259</v>
      </c>
      <c r="C186" s="15" t="s">
        <v>49</v>
      </c>
      <c r="D186" s="15" t="s">
        <v>205</v>
      </c>
      <c r="E186" s="15" t="s">
        <v>1102</v>
      </c>
      <c r="F186" s="15">
        <v>2</v>
      </c>
      <c r="G186" s="16">
        <f t="shared" si="32"/>
        <v>87</v>
      </c>
      <c r="H186" s="15" t="s">
        <v>1032</v>
      </c>
      <c r="I186" s="15">
        <v>3</v>
      </c>
      <c r="J186" s="15" t="str">
        <f t="shared" si="33"/>
        <v>0.416#1|1#0.1#2#4</v>
      </c>
      <c r="K186" s="15">
        <v>1.248</v>
      </c>
      <c r="L186" s="15" t="s">
        <v>238</v>
      </c>
      <c r="M186" s="15">
        <v>42</v>
      </c>
      <c r="N186" s="15" t="str">
        <f t="shared" si="31"/>
        <v>0</v>
      </c>
      <c r="O186" s="15" t="e">
        <f t="shared" si="23"/>
        <v>#DIV/0!</v>
      </c>
      <c r="P186" s="15">
        <f t="shared" si="24"/>
        <v>0.41599999999999998</v>
      </c>
      <c r="Q186" s="15" t="e">
        <f t="shared" si="25"/>
        <v>#VALUE!</v>
      </c>
      <c r="R186" s="15">
        <f t="shared" si="26"/>
        <v>0</v>
      </c>
      <c r="S186" s="15">
        <f t="shared" si="27"/>
        <v>0.41599999999999998</v>
      </c>
    </row>
    <row r="187" spans="1:19" s="15" customFormat="1">
      <c r="A187" s="15">
        <v>100044</v>
      </c>
      <c r="B187" s="15">
        <f t="shared" si="34"/>
        <v>20262</v>
      </c>
      <c r="C187" s="15" t="s">
        <v>49</v>
      </c>
      <c r="D187" s="15" t="s">
        <v>186</v>
      </c>
      <c r="E187" s="15" t="s">
        <v>1103</v>
      </c>
      <c r="F187" s="15">
        <v>0</v>
      </c>
      <c r="G187" s="16">
        <f t="shared" si="32"/>
        <v>88</v>
      </c>
      <c r="H187" s="15" t="s">
        <v>1032</v>
      </c>
      <c r="I187" s="15">
        <v>3</v>
      </c>
      <c r="J187" s="15" t="str">
        <f t="shared" si="33"/>
        <v>0.416#2|0.4#1#2.5</v>
      </c>
      <c r="K187" s="15">
        <v>1.248</v>
      </c>
      <c r="L187" s="15" t="s">
        <v>239</v>
      </c>
      <c r="M187" s="15">
        <v>38</v>
      </c>
      <c r="N187" s="15" t="str">
        <f t="shared" si="31"/>
        <v>0</v>
      </c>
      <c r="O187" s="15" t="e">
        <f t="shared" si="23"/>
        <v>#DIV/0!</v>
      </c>
      <c r="P187" s="15">
        <f t="shared" si="24"/>
        <v>0.41599999999999998</v>
      </c>
      <c r="Q187" s="15" t="e">
        <f t="shared" si="25"/>
        <v>#VALUE!</v>
      </c>
      <c r="R187" s="15">
        <f t="shared" si="26"/>
        <v>0</v>
      </c>
      <c r="S187" s="15">
        <f t="shared" si="27"/>
        <v>0.41599999999999998</v>
      </c>
    </row>
    <row r="188" spans="1:19" s="15" customFormat="1">
      <c r="A188" s="15">
        <v>100045</v>
      </c>
      <c r="B188" s="15">
        <f t="shared" si="34"/>
        <v>20265</v>
      </c>
      <c r="C188" s="15" t="s">
        <v>23</v>
      </c>
      <c r="D188" s="15" t="s">
        <v>202</v>
      </c>
      <c r="E188" s="15" t="s">
        <v>1104</v>
      </c>
      <c r="F188" s="15">
        <v>2</v>
      </c>
      <c r="G188" s="16">
        <f t="shared" si="32"/>
        <v>89</v>
      </c>
      <c r="H188" s="15" t="s">
        <v>1032</v>
      </c>
      <c r="I188" s="15">
        <v>3</v>
      </c>
      <c r="J188" s="15" t="str">
        <f t="shared" si="33"/>
        <v>1#3#0.624#1|3#0.2#6#4</v>
      </c>
      <c r="K188" s="15">
        <v>1.248</v>
      </c>
      <c r="L188" s="15" t="s">
        <v>240</v>
      </c>
      <c r="M188" s="15">
        <v>38</v>
      </c>
      <c r="N188" s="15" t="str">
        <f t="shared" si="31"/>
        <v/>
      </c>
      <c r="O188" s="15">
        <f t="shared" si="23"/>
        <v>1.248</v>
      </c>
      <c r="P188" s="15">
        <f t="shared" si="24"/>
        <v>1.248</v>
      </c>
      <c r="Q188" s="15">
        <f t="shared" si="25"/>
        <v>1</v>
      </c>
      <c r="R188" s="15">
        <f t="shared" si="26"/>
        <v>2</v>
      </c>
      <c r="S188" s="15">
        <f t="shared" si="27"/>
        <v>0.624</v>
      </c>
    </row>
    <row r="189" spans="1:19" s="15" customFormat="1">
      <c r="A189" s="15">
        <v>100046</v>
      </c>
      <c r="B189" s="15">
        <f t="shared" si="34"/>
        <v>20268</v>
      </c>
      <c r="C189" s="15" t="s">
        <v>49</v>
      </c>
      <c r="D189" s="15" t="s">
        <v>186</v>
      </c>
      <c r="E189" s="17" t="s">
        <v>1105</v>
      </c>
      <c r="F189" s="15">
        <v>0</v>
      </c>
      <c r="G189" s="16">
        <f t="shared" si="32"/>
        <v>90</v>
      </c>
      <c r="H189" s="15" t="s">
        <v>1032</v>
      </c>
      <c r="I189" s="15">
        <v>3</v>
      </c>
      <c r="J189" s="15" t="str">
        <f t="shared" si="33"/>
        <v>0.416#2|0.2#1#4</v>
      </c>
      <c r="K189" s="15">
        <v>1.248</v>
      </c>
      <c r="L189" s="15" t="s">
        <v>241</v>
      </c>
      <c r="M189" s="15">
        <v>41</v>
      </c>
      <c r="N189" s="15" t="str">
        <f t="shared" si="31"/>
        <v>0</v>
      </c>
      <c r="O189" s="15" t="e">
        <f t="shared" si="23"/>
        <v>#DIV/0!</v>
      </c>
      <c r="P189" s="15">
        <f t="shared" si="24"/>
        <v>0.41599999999999998</v>
      </c>
      <c r="Q189" s="15" t="e">
        <f t="shared" si="25"/>
        <v>#VALUE!</v>
      </c>
      <c r="R189" s="15">
        <f t="shared" si="26"/>
        <v>0</v>
      </c>
      <c r="S189" s="15">
        <f t="shared" si="27"/>
        <v>0.41599999999999998</v>
      </c>
    </row>
    <row r="190" spans="1:19" s="15" customFormat="1">
      <c r="A190" s="15">
        <v>100047</v>
      </c>
      <c r="B190" s="15">
        <f t="shared" si="34"/>
        <v>20271</v>
      </c>
      <c r="C190" s="15" t="s">
        <v>23</v>
      </c>
      <c r="D190" s="15" t="s">
        <v>81</v>
      </c>
      <c r="E190" s="15" t="s">
        <v>1106</v>
      </c>
      <c r="F190" s="15">
        <v>2</v>
      </c>
      <c r="G190" s="16">
        <f t="shared" si="32"/>
        <v>91</v>
      </c>
      <c r="H190" s="15" t="s">
        <v>1032</v>
      </c>
      <c r="I190" s="15">
        <v>3</v>
      </c>
      <c r="J190" s="15" t="str">
        <f t="shared" si="33"/>
        <v>1.248#2#0#0.2</v>
      </c>
      <c r="K190" s="15">
        <v>1.248</v>
      </c>
      <c r="L190" s="15" t="s">
        <v>242</v>
      </c>
      <c r="M190" s="15">
        <v>41</v>
      </c>
      <c r="N190" s="15" t="str">
        <f t="shared" si="31"/>
        <v/>
      </c>
      <c r="O190" s="15">
        <f t="shared" si="23"/>
        <v>1.248</v>
      </c>
      <c r="P190" s="15">
        <f t="shared" si="24"/>
        <v>1.248</v>
      </c>
      <c r="Q190" s="15" t="e">
        <f t="shared" si="25"/>
        <v>#VALUE!</v>
      </c>
      <c r="R190" s="15">
        <f t="shared" si="26"/>
        <v>0</v>
      </c>
      <c r="S190" s="15">
        <f t="shared" si="27"/>
        <v>1.248</v>
      </c>
    </row>
    <row r="191" spans="1:19" s="15" customFormat="1">
      <c r="A191" s="15">
        <v>100048</v>
      </c>
      <c r="B191" s="15">
        <f t="shared" si="34"/>
        <v>20274</v>
      </c>
      <c r="C191" s="15" t="s">
        <v>243</v>
      </c>
      <c r="D191" s="15" t="s">
        <v>244</v>
      </c>
      <c r="E191" s="15" t="s">
        <v>1107</v>
      </c>
      <c r="F191" s="15">
        <v>0</v>
      </c>
      <c r="G191" s="16">
        <f t="shared" si="32"/>
        <v>92</v>
      </c>
      <c r="H191" s="15" t="s">
        <v>1032</v>
      </c>
      <c r="I191" s="15">
        <v>3</v>
      </c>
      <c r="J191" s="15" t="str">
        <f t="shared" si="33"/>
        <v>1.248#2|4#0.3#6.5#2|9#15#6.5#1</v>
      </c>
      <c r="K191" s="15">
        <v>1.248</v>
      </c>
      <c r="L191" s="15" t="s">
        <v>245</v>
      </c>
      <c r="M191" s="15">
        <v>10048</v>
      </c>
      <c r="N191" s="15" t="str">
        <f t="shared" si="31"/>
        <v>1</v>
      </c>
      <c r="O191" s="15">
        <f t="shared" si="23"/>
        <v>1.248</v>
      </c>
      <c r="P191" s="15">
        <f t="shared" si="24"/>
        <v>1.248</v>
      </c>
      <c r="Q191" s="15" t="e">
        <f t="shared" si="25"/>
        <v>#VALUE!</v>
      </c>
      <c r="R191" s="15">
        <f t="shared" si="26"/>
        <v>0</v>
      </c>
      <c r="S191" s="15">
        <f t="shared" si="27"/>
        <v>1.248</v>
      </c>
    </row>
    <row r="192" spans="1:19" s="15" customFormat="1">
      <c r="A192" s="15">
        <v>100049</v>
      </c>
      <c r="B192" s="15">
        <f t="shared" si="34"/>
        <v>20277</v>
      </c>
      <c r="C192" s="15" t="s">
        <v>233</v>
      </c>
      <c r="D192" s="15" t="s">
        <v>246</v>
      </c>
      <c r="E192" s="15" t="s">
        <v>1108</v>
      </c>
      <c r="F192" s="15">
        <v>2</v>
      </c>
      <c r="G192" s="16">
        <f t="shared" si="32"/>
        <v>93</v>
      </c>
      <c r="H192" s="15" t="s">
        <v>1032</v>
      </c>
      <c r="I192" s="15">
        <v>3</v>
      </c>
      <c r="J192" s="15" t="str">
        <f t="shared" si="33"/>
        <v>0.416#2|1#1#6.5|1#0.2#6.5#0|1#0.25#6.5#2</v>
      </c>
      <c r="K192" s="15">
        <v>1.248</v>
      </c>
      <c r="L192" s="15" t="s">
        <v>247</v>
      </c>
      <c r="M192" s="15">
        <v>10048</v>
      </c>
      <c r="N192" s="15" t="str">
        <f t="shared" si="31"/>
        <v>0</v>
      </c>
      <c r="O192" s="15" t="e">
        <f t="shared" si="23"/>
        <v>#DIV/0!</v>
      </c>
      <c r="P192" s="15">
        <f t="shared" si="24"/>
        <v>0.41599999999999998</v>
      </c>
      <c r="Q192" s="15" t="e">
        <f t="shared" si="25"/>
        <v>#VALUE!</v>
      </c>
      <c r="R192" s="15">
        <f t="shared" si="26"/>
        <v>0</v>
      </c>
      <c r="S192" s="15">
        <f t="shared" si="27"/>
        <v>0.41599999999999998</v>
      </c>
    </row>
    <row r="193" spans="1:19" s="15" customFormat="1">
      <c r="A193" s="15">
        <v>100050</v>
      </c>
      <c r="B193" s="15">
        <f t="shared" si="34"/>
        <v>20280</v>
      </c>
      <c r="C193" s="15" t="s">
        <v>23</v>
      </c>
      <c r="D193" s="15" t="s">
        <v>174</v>
      </c>
      <c r="E193" s="15" t="s">
        <v>1109</v>
      </c>
      <c r="F193" s="15">
        <v>0</v>
      </c>
      <c r="G193" s="16">
        <f t="shared" si="32"/>
        <v>94</v>
      </c>
      <c r="H193" s="15" t="s">
        <v>1032</v>
      </c>
      <c r="I193" s="15">
        <v>3</v>
      </c>
      <c r="J193" s="15" t="str">
        <f t="shared" si="33"/>
        <v>2#3#0.416#2</v>
      </c>
      <c r="K193" s="15">
        <v>1.248</v>
      </c>
      <c r="L193" s="15" t="s">
        <v>248</v>
      </c>
      <c r="M193" s="15">
        <v>44</v>
      </c>
      <c r="N193" s="15" t="str">
        <f t="shared" si="31"/>
        <v/>
      </c>
      <c r="O193" s="15">
        <f t="shared" si="23"/>
        <v>1.248</v>
      </c>
      <c r="P193" s="15">
        <f t="shared" si="24"/>
        <v>1.248</v>
      </c>
      <c r="Q193" s="15">
        <f t="shared" si="25"/>
        <v>1</v>
      </c>
      <c r="R193" s="15">
        <f t="shared" si="26"/>
        <v>3</v>
      </c>
      <c r="S193" s="15">
        <f t="shared" si="27"/>
        <v>0.41599999999999998</v>
      </c>
    </row>
    <row r="194" spans="1:19" s="16" customFormat="1">
      <c r="A194" s="16">
        <v>100051</v>
      </c>
      <c r="B194" s="16">
        <f t="shared" si="34"/>
        <v>20283</v>
      </c>
      <c r="C194" s="16" t="s">
        <v>249</v>
      </c>
      <c r="D194" s="16" t="s">
        <v>46</v>
      </c>
      <c r="E194" s="16" t="s">
        <v>1110</v>
      </c>
      <c r="F194" s="16">
        <v>0</v>
      </c>
      <c r="G194" s="16">
        <f t="shared" si="32"/>
        <v>95</v>
      </c>
      <c r="H194" s="16" t="s">
        <v>1032</v>
      </c>
      <c r="I194" s="16">
        <v>3</v>
      </c>
      <c r="J194" s="15" t="str">
        <f t="shared" si="33"/>
        <v>1.248#2|1#0.45</v>
      </c>
      <c r="K194" s="16">
        <v>1.248</v>
      </c>
      <c r="L194" s="16" t="s">
        <v>250</v>
      </c>
      <c r="M194" s="16">
        <v>43</v>
      </c>
      <c r="N194" s="15" t="str">
        <f t="shared" si="31"/>
        <v/>
      </c>
      <c r="O194" s="15">
        <f t="shared" si="23"/>
        <v>1.248</v>
      </c>
      <c r="P194" s="15">
        <f t="shared" si="24"/>
        <v>1.248</v>
      </c>
      <c r="Q194" s="15" t="e">
        <f t="shared" si="25"/>
        <v>#VALUE!</v>
      </c>
      <c r="R194" s="15">
        <f t="shared" si="26"/>
        <v>0</v>
      </c>
      <c r="S194" s="15">
        <f t="shared" si="27"/>
        <v>1.248</v>
      </c>
    </row>
    <row r="195" spans="1:19" s="15" customFormat="1">
      <c r="B195" s="15">
        <f>B144+1</f>
        <v>20134</v>
      </c>
      <c r="C195" s="15" t="s">
        <v>23</v>
      </c>
      <c r="D195" s="15" t="s">
        <v>174</v>
      </c>
      <c r="E195" s="15" t="s">
        <v>1061</v>
      </c>
      <c r="F195" s="15">
        <v>0</v>
      </c>
      <c r="G195" s="16">
        <f t="shared" si="32"/>
        <v>45</v>
      </c>
      <c r="H195" s="15" t="s">
        <v>1033</v>
      </c>
      <c r="I195" s="15">
        <v>5</v>
      </c>
      <c r="J195" s="15" t="str">
        <f t="shared" si="33"/>
        <v>3#3#0.693#1</v>
      </c>
      <c r="K195" s="15">
        <v>2.08</v>
      </c>
      <c r="L195" s="15" t="s">
        <v>175</v>
      </c>
      <c r="N195" s="15" t="str">
        <f t="shared" si="31"/>
        <v/>
      </c>
      <c r="O195" s="15">
        <f t="shared" si="23"/>
        <v>2.08</v>
      </c>
      <c r="P195" s="15">
        <f t="shared" si="24"/>
        <v>2.08</v>
      </c>
      <c r="Q195" s="15">
        <f t="shared" si="25"/>
        <v>1</v>
      </c>
      <c r="R195" s="15">
        <f t="shared" si="26"/>
        <v>3</v>
      </c>
      <c r="S195" s="15">
        <f t="shared" si="27"/>
        <v>0.69299999999999995</v>
      </c>
    </row>
    <row r="196" spans="1:19" s="15" customFormat="1">
      <c r="B196" s="15">
        <f>B145+1</f>
        <v>20137</v>
      </c>
      <c r="C196" s="15" t="s">
        <v>23</v>
      </c>
      <c r="D196" s="15" t="s">
        <v>86</v>
      </c>
      <c r="E196" s="15" t="s">
        <v>1062</v>
      </c>
      <c r="F196" s="15">
        <v>0</v>
      </c>
      <c r="G196" s="16">
        <f t="shared" si="32"/>
        <v>46</v>
      </c>
      <c r="H196" s="15" t="s">
        <v>1033</v>
      </c>
      <c r="I196" s="15">
        <v>5</v>
      </c>
      <c r="J196" s="15" t="str">
        <f t="shared" si="33"/>
        <v>2.08#1|1#0.1#2#5</v>
      </c>
      <c r="K196" s="15">
        <v>2.08</v>
      </c>
      <c r="L196" s="15" t="s">
        <v>176</v>
      </c>
      <c r="N196" s="15" t="str">
        <f t="shared" si="31"/>
        <v/>
      </c>
      <c r="O196" s="15">
        <f t="shared" si="23"/>
        <v>2.08</v>
      </c>
      <c r="P196" s="15">
        <f t="shared" si="24"/>
        <v>2.08</v>
      </c>
      <c r="Q196" s="15" t="e">
        <f t="shared" si="25"/>
        <v>#VALUE!</v>
      </c>
      <c r="R196" s="15">
        <f t="shared" si="26"/>
        <v>0</v>
      </c>
      <c r="S196" s="15">
        <f t="shared" si="27"/>
        <v>2.08</v>
      </c>
    </row>
    <row r="197" spans="1:19" s="15" customFormat="1">
      <c r="B197" s="15">
        <f t="shared" ref="B197:B228" si="35">B146+1</f>
        <v>20140</v>
      </c>
      <c r="C197" s="15" t="s">
        <v>177</v>
      </c>
      <c r="D197" s="15" t="s">
        <v>178</v>
      </c>
      <c r="E197" s="15" t="s">
        <v>1063</v>
      </c>
      <c r="F197" s="15">
        <v>2</v>
      </c>
      <c r="G197" s="16">
        <f t="shared" si="32"/>
        <v>47</v>
      </c>
      <c r="H197" s="15" t="s">
        <v>1033</v>
      </c>
      <c r="I197" s="15">
        <v>5</v>
      </c>
      <c r="J197" s="15" t="str">
        <f t="shared" si="33"/>
        <v>1#0.15#4|1#0.3#6#2</v>
      </c>
      <c r="K197" s="15">
        <v>2.08</v>
      </c>
      <c r="L197" s="15" t="s">
        <v>179</v>
      </c>
      <c r="N197" s="15" t="str">
        <f t="shared" si="31"/>
        <v/>
      </c>
      <c r="O197" s="15">
        <f t="shared" si="23"/>
        <v>2.08</v>
      </c>
      <c r="P197" s="15">
        <f t="shared" si="24"/>
        <v>2.08</v>
      </c>
      <c r="Q197" s="15" t="e">
        <f t="shared" si="25"/>
        <v>#VALUE!</v>
      </c>
      <c r="R197" s="15">
        <f t="shared" si="26"/>
        <v>0</v>
      </c>
      <c r="S197" s="15">
        <f t="shared" si="27"/>
        <v>2.08</v>
      </c>
    </row>
    <row r="198" spans="1:19" s="15" customFormat="1">
      <c r="B198" s="15">
        <f t="shared" si="35"/>
        <v>20143</v>
      </c>
      <c r="C198" s="15" t="s">
        <v>23</v>
      </c>
      <c r="D198" s="15" t="s">
        <v>24</v>
      </c>
      <c r="E198" s="15" t="s">
        <v>1064</v>
      </c>
      <c r="F198" s="15">
        <v>0</v>
      </c>
      <c r="G198" s="16">
        <f t="shared" si="32"/>
        <v>48</v>
      </c>
      <c r="H198" s="15" t="s">
        <v>1033</v>
      </c>
      <c r="I198" s="15">
        <v>5</v>
      </c>
      <c r="J198" s="15" t="str">
        <f t="shared" si="33"/>
        <v>2.08#1|0.5#1#3</v>
      </c>
      <c r="K198" s="15">
        <v>2.08</v>
      </c>
      <c r="L198" s="15" t="s">
        <v>180</v>
      </c>
      <c r="N198" s="15" t="str">
        <f t="shared" si="31"/>
        <v/>
      </c>
      <c r="O198" s="15">
        <f t="shared" si="23"/>
        <v>2.08</v>
      </c>
      <c r="P198" s="15">
        <f t="shared" si="24"/>
        <v>2.08</v>
      </c>
      <c r="Q198" s="15" t="e">
        <f t="shared" si="25"/>
        <v>#VALUE!</v>
      </c>
      <c r="R198" s="15">
        <f t="shared" si="26"/>
        <v>0</v>
      </c>
      <c r="S198" s="15">
        <f t="shared" si="27"/>
        <v>2.08</v>
      </c>
    </row>
    <row r="199" spans="1:19" s="15" customFormat="1">
      <c r="B199" s="15">
        <f t="shared" si="35"/>
        <v>20146</v>
      </c>
      <c r="C199" s="15" t="s">
        <v>49</v>
      </c>
      <c r="D199" s="15" t="s">
        <v>162</v>
      </c>
      <c r="E199" s="15" t="s">
        <v>1065</v>
      </c>
      <c r="F199" s="15">
        <v>2</v>
      </c>
      <c r="G199" s="16">
        <f t="shared" si="32"/>
        <v>49</v>
      </c>
      <c r="H199" s="15" t="s">
        <v>1033</v>
      </c>
      <c r="I199" s="15">
        <v>5</v>
      </c>
      <c r="J199" s="15" t="str">
        <f t="shared" si="33"/>
        <v>0.693#2|2#0.2#6#4</v>
      </c>
      <c r="K199" s="15">
        <v>2.08</v>
      </c>
      <c r="L199" s="15" t="s">
        <v>181</v>
      </c>
      <c r="N199" s="15" t="str">
        <f t="shared" si="31"/>
        <v>0</v>
      </c>
      <c r="O199" s="15" t="e">
        <f t="shared" si="23"/>
        <v>#DIV/0!</v>
      </c>
      <c r="P199" s="15">
        <f t="shared" si="24"/>
        <v>0.69299999999999995</v>
      </c>
      <c r="Q199" s="15" t="e">
        <f t="shared" si="25"/>
        <v>#VALUE!</v>
      </c>
      <c r="R199" s="15">
        <f t="shared" si="26"/>
        <v>0</v>
      </c>
      <c r="S199" s="15">
        <f t="shared" si="27"/>
        <v>0.69299999999999995</v>
      </c>
    </row>
    <row r="200" spans="1:19" s="15" customFormat="1">
      <c r="B200" s="15">
        <f t="shared" si="35"/>
        <v>20149</v>
      </c>
      <c r="C200" s="15" t="s">
        <v>23</v>
      </c>
      <c r="D200" s="15" t="s">
        <v>86</v>
      </c>
      <c r="E200" s="15" t="s">
        <v>1066</v>
      </c>
      <c r="F200" s="15">
        <v>0</v>
      </c>
      <c r="G200" s="16">
        <f t="shared" si="32"/>
        <v>50</v>
      </c>
      <c r="H200" s="15" t="s">
        <v>1033</v>
      </c>
      <c r="I200" s="15">
        <v>5</v>
      </c>
      <c r="J200" s="15" t="str">
        <f t="shared" si="33"/>
        <v>2.08#1|2#0.15#2#4</v>
      </c>
      <c r="K200" s="15">
        <v>2.08</v>
      </c>
      <c r="L200" s="15" t="s">
        <v>182</v>
      </c>
      <c r="N200" s="15" t="str">
        <f t="shared" si="31"/>
        <v/>
      </c>
      <c r="O200" s="15">
        <f t="shared" si="23"/>
        <v>2.08</v>
      </c>
      <c r="P200" s="15">
        <f t="shared" si="24"/>
        <v>2.08</v>
      </c>
      <c r="Q200" s="15" t="e">
        <f t="shared" si="25"/>
        <v>#VALUE!</v>
      </c>
      <c r="R200" s="15">
        <f t="shared" si="26"/>
        <v>0</v>
      </c>
      <c r="S200" s="15">
        <f t="shared" si="27"/>
        <v>2.08</v>
      </c>
    </row>
    <row r="201" spans="1:19" s="15" customFormat="1">
      <c r="B201" s="15">
        <f t="shared" si="35"/>
        <v>20152</v>
      </c>
      <c r="C201" s="15" t="s">
        <v>23</v>
      </c>
      <c r="D201" s="15" t="s">
        <v>24</v>
      </c>
      <c r="E201" s="15" t="s">
        <v>1111</v>
      </c>
      <c r="F201" s="15">
        <v>0</v>
      </c>
      <c r="G201" s="16">
        <f t="shared" si="32"/>
        <v>51</v>
      </c>
      <c r="H201" s="15" t="s">
        <v>1033</v>
      </c>
      <c r="I201" s="15">
        <v>5</v>
      </c>
      <c r="J201" s="15" t="str">
        <f t="shared" si="33"/>
        <v>2.08#1|0.7#1#2</v>
      </c>
      <c r="K201" s="15">
        <v>2.08</v>
      </c>
      <c r="L201" s="15" t="s">
        <v>183</v>
      </c>
      <c r="N201" s="15" t="str">
        <f t="shared" si="31"/>
        <v/>
      </c>
      <c r="O201" s="15">
        <f t="shared" si="23"/>
        <v>2.08</v>
      </c>
      <c r="P201" s="15">
        <f t="shared" si="24"/>
        <v>2.08</v>
      </c>
      <c r="Q201" s="15" t="e">
        <f t="shared" si="25"/>
        <v>#VALUE!</v>
      </c>
      <c r="R201" s="15">
        <f t="shared" si="26"/>
        <v>0</v>
      </c>
      <c r="S201" s="15">
        <f t="shared" si="27"/>
        <v>2.08</v>
      </c>
    </row>
    <row r="202" spans="1:19" s="15" customFormat="1">
      <c r="B202" s="15">
        <f t="shared" si="35"/>
        <v>20155</v>
      </c>
      <c r="C202" s="15" t="s">
        <v>23</v>
      </c>
      <c r="D202" s="15" t="s">
        <v>184</v>
      </c>
      <c r="E202" s="15" t="s">
        <v>1068</v>
      </c>
      <c r="F202" s="15">
        <v>0</v>
      </c>
      <c r="G202" s="16">
        <f t="shared" si="32"/>
        <v>52</v>
      </c>
      <c r="H202" s="15" t="s">
        <v>1033</v>
      </c>
      <c r="I202" s="15">
        <v>5</v>
      </c>
      <c r="J202" s="15" t="str">
        <f t="shared" si="33"/>
        <v>2.08#1|3#0.3#6#4|3#0.12#1#4</v>
      </c>
      <c r="K202" s="15">
        <v>2.08</v>
      </c>
      <c r="L202" s="15" t="s">
        <v>185</v>
      </c>
      <c r="N202" s="15" t="str">
        <f t="shared" si="31"/>
        <v/>
      </c>
      <c r="O202" s="15">
        <f t="shared" si="23"/>
        <v>2.08</v>
      </c>
      <c r="P202" s="15">
        <f t="shared" si="24"/>
        <v>2.08</v>
      </c>
      <c r="Q202" s="15" t="e">
        <f t="shared" si="25"/>
        <v>#VALUE!</v>
      </c>
      <c r="R202" s="15">
        <f t="shared" si="26"/>
        <v>0</v>
      </c>
      <c r="S202" s="15">
        <f t="shared" si="27"/>
        <v>2.08</v>
      </c>
    </row>
    <row r="203" spans="1:19" s="15" customFormat="1">
      <c r="B203" s="15">
        <f t="shared" si="35"/>
        <v>20158</v>
      </c>
      <c r="C203" s="15" t="s">
        <v>49</v>
      </c>
      <c r="D203" s="15" t="s">
        <v>186</v>
      </c>
      <c r="E203" s="15" t="s">
        <v>1112</v>
      </c>
      <c r="F203" s="15">
        <v>2</v>
      </c>
      <c r="G203" s="16">
        <f t="shared" si="32"/>
        <v>53</v>
      </c>
      <c r="H203" s="15" t="s">
        <v>1033</v>
      </c>
      <c r="I203" s="15">
        <v>5</v>
      </c>
      <c r="J203" s="15" t="str">
        <f t="shared" si="33"/>
        <v>0.693#2|0.8#1#2.5</v>
      </c>
      <c r="K203" s="15">
        <v>2.08</v>
      </c>
      <c r="L203" s="15" t="s">
        <v>187</v>
      </c>
      <c r="N203" s="15" t="str">
        <f t="shared" si="31"/>
        <v>0</v>
      </c>
      <c r="O203" s="15" t="e">
        <f t="shared" si="23"/>
        <v>#DIV/0!</v>
      </c>
      <c r="P203" s="15">
        <f t="shared" si="24"/>
        <v>0.69299999999999995</v>
      </c>
      <c r="Q203" s="15" t="e">
        <f t="shared" si="25"/>
        <v>#VALUE!</v>
      </c>
      <c r="R203" s="15">
        <f t="shared" si="26"/>
        <v>0</v>
      </c>
      <c r="S203" s="15">
        <f t="shared" si="27"/>
        <v>0.69299999999999995</v>
      </c>
    </row>
    <row r="204" spans="1:19" s="15" customFormat="1">
      <c r="B204" s="15">
        <f t="shared" si="35"/>
        <v>20161</v>
      </c>
      <c r="C204" s="15" t="s">
        <v>23</v>
      </c>
      <c r="D204" s="15" t="s">
        <v>184</v>
      </c>
      <c r="E204" s="15" t="s">
        <v>1070</v>
      </c>
      <c r="F204" s="15">
        <v>0</v>
      </c>
      <c r="G204" s="16">
        <f t="shared" si="32"/>
        <v>54</v>
      </c>
      <c r="H204" s="15" t="s">
        <v>1033</v>
      </c>
      <c r="I204" s="15">
        <v>5</v>
      </c>
      <c r="J204" s="15" t="str">
        <f t="shared" si="33"/>
        <v>2.08#1|2#0.2#6#4|2#0.1#2#5</v>
      </c>
      <c r="K204" s="15">
        <v>2.08</v>
      </c>
      <c r="L204" s="15" t="s">
        <v>188</v>
      </c>
      <c r="N204" s="15" t="str">
        <f t="shared" si="31"/>
        <v/>
      </c>
      <c r="O204" s="15">
        <f t="shared" si="23"/>
        <v>2.08</v>
      </c>
      <c r="P204" s="15">
        <f t="shared" si="24"/>
        <v>2.08</v>
      </c>
      <c r="Q204" s="15" t="e">
        <f t="shared" si="25"/>
        <v>#VALUE!</v>
      </c>
      <c r="R204" s="15">
        <f t="shared" si="26"/>
        <v>0</v>
      </c>
      <c r="S204" s="15">
        <f t="shared" si="27"/>
        <v>2.08</v>
      </c>
    </row>
    <row r="205" spans="1:19" s="15" customFormat="1">
      <c r="B205" s="15">
        <f t="shared" si="35"/>
        <v>20164</v>
      </c>
      <c r="C205" s="15" t="s">
        <v>189</v>
      </c>
      <c r="D205" s="15" t="s">
        <v>35</v>
      </c>
      <c r="E205" s="15" t="s">
        <v>1071</v>
      </c>
      <c r="F205" s="15">
        <v>0</v>
      </c>
      <c r="G205" s="16">
        <f t="shared" si="32"/>
        <v>55</v>
      </c>
      <c r="H205" s="15" t="s">
        <v>1033</v>
      </c>
      <c r="I205" s="15">
        <v>5</v>
      </c>
      <c r="J205" s="15" t="str">
        <f t="shared" si="33"/>
        <v>2.08#1|1#3#6|6#0.08#6#1</v>
      </c>
      <c r="K205" s="15">
        <v>2.08</v>
      </c>
      <c r="L205" s="15" t="s">
        <v>190</v>
      </c>
      <c r="N205" s="15" t="str">
        <f t="shared" si="31"/>
        <v/>
      </c>
      <c r="O205" s="15">
        <f t="shared" ref="O205:O268" si="36">IF(N205="",K205,IF(N205=0,ROUND(K205/3,3),ROUND(K205/N205,3)))</f>
        <v>2.08</v>
      </c>
      <c r="P205" s="15">
        <f t="shared" ref="P205:P268" si="37">IFERROR(O205,ROUND(K205/3,3))</f>
        <v>2.08</v>
      </c>
      <c r="Q205" s="15" t="e">
        <f t="shared" ref="Q205:Q268" si="38">FIND("6",D205,1)</f>
        <v>#VALUE!</v>
      </c>
      <c r="R205" s="15">
        <f t="shared" ref="R205:R268" si="39">IFERROR(IF(Q205=1,ROUNDUP((MID(E205,3,1)+MID(E205,1,1))/2,0),1),0)</f>
        <v>0</v>
      </c>
      <c r="S205" s="15">
        <f t="shared" ref="S205:S268" si="40">IF(R205=0,P205,ROUND(P205/R205,3))</f>
        <v>2.08</v>
      </c>
    </row>
    <row r="206" spans="1:19" s="15" customFormat="1">
      <c r="B206" s="15">
        <f t="shared" si="35"/>
        <v>20167</v>
      </c>
      <c r="C206" s="15" t="s">
        <v>191</v>
      </c>
      <c r="D206" s="15" t="s">
        <v>83</v>
      </c>
      <c r="E206" s="15" t="s">
        <v>1072</v>
      </c>
      <c r="F206" s="15">
        <v>0</v>
      </c>
      <c r="G206" s="16">
        <f t="shared" si="32"/>
        <v>56</v>
      </c>
      <c r="H206" s="15" t="s">
        <v>1033</v>
      </c>
      <c r="I206" s="15">
        <v>5</v>
      </c>
      <c r="J206" s="15" t="str">
        <f t="shared" si="33"/>
        <v>2.08#1</v>
      </c>
      <c r="K206" s="15">
        <v>2.08</v>
      </c>
      <c r="L206" s="15" t="s">
        <v>192</v>
      </c>
      <c r="N206" s="15" t="str">
        <f t="shared" si="31"/>
        <v>1</v>
      </c>
      <c r="O206" s="15">
        <f t="shared" si="36"/>
        <v>2.08</v>
      </c>
      <c r="P206" s="15">
        <f t="shared" si="37"/>
        <v>2.08</v>
      </c>
      <c r="Q206" s="15" t="e">
        <f t="shared" si="38"/>
        <v>#VALUE!</v>
      </c>
      <c r="R206" s="15">
        <f t="shared" si="39"/>
        <v>0</v>
      </c>
      <c r="S206" s="15">
        <f t="shared" si="40"/>
        <v>2.08</v>
      </c>
    </row>
    <row r="207" spans="1:19" s="15" customFormat="1">
      <c r="B207" s="15">
        <f t="shared" si="35"/>
        <v>20170</v>
      </c>
      <c r="C207" s="15" t="s">
        <v>49</v>
      </c>
      <c r="D207" s="15" t="s">
        <v>162</v>
      </c>
      <c r="E207" s="15" t="s">
        <v>1073</v>
      </c>
      <c r="F207" s="15">
        <v>2</v>
      </c>
      <c r="G207" s="16">
        <f t="shared" si="32"/>
        <v>57</v>
      </c>
      <c r="H207" s="15" t="s">
        <v>1033</v>
      </c>
      <c r="I207" s="15">
        <v>5</v>
      </c>
      <c r="J207" s="15" t="str">
        <f t="shared" si="33"/>
        <v>0.693#2|4#0.3#5#4</v>
      </c>
      <c r="K207" s="15">
        <v>2.08</v>
      </c>
      <c r="L207" s="15" t="s">
        <v>193</v>
      </c>
      <c r="N207" s="15" t="str">
        <f t="shared" si="31"/>
        <v>0</v>
      </c>
      <c r="O207" s="15" t="e">
        <f t="shared" si="36"/>
        <v>#DIV/0!</v>
      </c>
      <c r="P207" s="15">
        <f t="shared" si="37"/>
        <v>0.69299999999999995</v>
      </c>
      <c r="Q207" s="15" t="e">
        <f t="shared" si="38"/>
        <v>#VALUE!</v>
      </c>
      <c r="R207" s="15">
        <f t="shared" si="39"/>
        <v>0</v>
      </c>
      <c r="S207" s="15">
        <f t="shared" si="40"/>
        <v>0.69299999999999995</v>
      </c>
    </row>
    <row r="208" spans="1:19" s="15" customFormat="1">
      <c r="B208" s="15">
        <f t="shared" si="35"/>
        <v>20173</v>
      </c>
      <c r="C208" s="15" t="s">
        <v>194</v>
      </c>
      <c r="D208" s="15" t="s">
        <v>195</v>
      </c>
      <c r="E208" s="15" t="s">
        <v>1074</v>
      </c>
      <c r="F208" s="15">
        <v>0</v>
      </c>
      <c r="G208" s="16">
        <f t="shared" si="32"/>
        <v>58</v>
      </c>
      <c r="H208" s="15" t="s">
        <v>1033</v>
      </c>
      <c r="I208" s="15">
        <v>5</v>
      </c>
      <c r="J208" s="15" t="str">
        <f t="shared" si="33"/>
        <v>2.08#1|2#0.2#6#4|4#0.3#4.5#2</v>
      </c>
      <c r="K208" s="15">
        <v>2.08</v>
      </c>
      <c r="L208" s="15" t="s">
        <v>196</v>
      </c>
      <c r="N208" s="15" t="str">
        <f t="shared" si="31"/>
        <v/>
      </c>
      <c r="O208" s="15">
        <f t="shared" si="36"/>
        <v>2.08</v>
      </c>
      <c r="P208" s="15">
        <f t="shared" si="37"/>
        <v>2.08</v>
      </c>
      <c r="Q208" s="15" t="e">
        <f t="shared" si="38"/>
        <v>#VALUE!</v>
      </c>
      <c r="R208" s="15">
        <f t="shared" si="39"/>
        <v>0</v>
      </c>
      <c r="S208" s="15">
        <f t="shared" si="40"/>
        <v>2.08</v>
      </c>
    </row>
    <row r="209" spans="2:19" s="15" customFormat="1">
      <c r="B209" s="15">
        <f t="shared" si="35"/>
        <v>20176</v>
      </c>
      <c r="C209" s="15" t="s">
        <v>23</v>
      </c>
      <c r="D209" s="15" t="s">
        <v>86</v>
      </c>
      <c r="E209" s="15" t="s">
        <v>1075</v>
      </c>
      <c r="F209" s="15">
        <v>2</v>
      </c>
      <c r="G209" s="16">
        <f t="shared" si="32"/>
        <v>59</v>
      </c>
      <c r="H209" s="15" t="s">
        <v>1033</v>
      </c>
      <c r="I209" s="15">
        <v>5</v>
      </c>
      <c r="J209" s="15" t="str">
        <f t="shared" ref="J209:J240" si="41">SUBSTITUTE(E209,"a",S209)</f>
        <v>2.08#1|3#0.2#1#3</v>
      </c>
      <c r="K209" s="15">
        <v>2.08</v>
      </c>
      <c r="L209" s="15" t="s">
        <v>197</v>
      </c>
      <c r="N209" s="15" t="str">
        <f t="shared" si="31"/>
        <v/>
      </c>
      <c r="O209" s="15">
        <f t="shared" si="36"/>
        <v>2.08</v>
      </c>
      <c r="P209" s="15">
        <f t="shared" si="37"/>
        <v>2.08</v>
      </c>
      <c r="Q209" s="15" t="e">
        <f t="shared" si="38"/>
        <v>#VALUE!</v>
      </c>
      <c r="R209" s="15">
        <f t="shared" si="39"/>
        <v>0</v>
      </c>
      <c r="S209" s="15">
        <f t="shared" si="40"/>
        <v>2.08</v>
      </c>
    </row>
    <row r="210" spans="2:19" s="15" customFormat="1">
      <c r="B210" s="15">
        <f t="shared" si="35"/>
        <v>20179</v>
      </c>
      <c r="C210" s="15" t="s">
        <v>199</v>
      </c>
      <c r="D210" s="15" t="s">
        <v>200</v>
      </c>
      <c r="E210" s="15" t="s">
        <v>1076</v>
      </c>
      <c r="F210" s="15">
        <v>0</v>
      </c>
      <c r="G210" s="16">
        <f t="shared" si="32"/>
        <v>60</v>
      </c>
      <c r="H210" s="15" t="s">
        <v>1033</v>
      </c>
      <c r="I210" s="15">
        <v>5</v>
      </c>
      <c r="J210" s="15" t="str">
        <f t="shared" si="41"/>
        <v>1#0.15#4|2#0.4#4#2</v>
      </c>
      <c r="K210" s="15">
        <v>2.08</v>
      </c>
      <c r="L210" s="15" t="s">
        <v>198</v>
      </c>
      <c r="N210" s="15" t="str">
        <f t="shared" si="31"/>
        <v/>
      </c>
      <c r="O210" s="15">
        <f t="shared" si="36"/>
        <v>2.08</v>
      </c>
      <c r="P210" s="15">
        <f t="shared" si="37"/>
        <v>2.08</v>
      </c>
      <c r="Q210" s="15" t="e">
        <f t="shared" si="38"/>
        <v>#VALUE!</v>
      </c>
      <c r="R210" s="15">
        <f t="shared" si="39"/>
        <v>0</v>
      </c>
      <c r="S210" s="15">
        <f t="shared" si="40"/>
        <v>2.08</v>
      </c>
    </row>
    <row r="211" spans="2:19" s="15" customFormat="1">
      <c r="B211" s="15">
        <f t="shared" si="35"/>
        <v>20182</v>
      </c>
      <c r="C211" s="15" t="s">
        <v>23</v>
      </c>
      <c r="D211" s="15" t="s">
        <v>24</v>
      </c>
      <c r="E211" s="15" t="s">
        <v>1077</v>
      </c>
      <c r="F211" s="15">
        <v>2</v>
      </c>
      <c r="G211" s="16">
        <f t="shared" si="32"/>
        <v>61</v>
      </c>
      <c r="H211" s="15" t="s">
        <v>1033</v>
      </c>
      <c r="I211" s="15">
        <v>5</v>
      </c>
      <c r="J211" s="15" t="str">
        <f t="shared" si="41"/>
        <v>2.08#1|1#1#3</v>
      </c>
      <c r="K211" s="15">
        <v>2.08</v>
      </c>
      <c r="L211" s="15" t="s">
        <v>201</v>
      </c>
      <c r="N211" s="15" t="str">
        <f t="shared" si="31"/>
        <v/>
      </c>
      <c r="O211" s="15">
        <f t="shared" si="36"/>
        <v>2.08</v>
      </c>
      <c r="P211" s="15">
        <f t="shared" si="37"/>
        <v>2.08</v>
      </c>
      <c r="Q211" s="15" t="e">
        <f t="shared" si="38"/>
        <v>#VALUE!</v>
      </c>
      <c r="R211" s="15">
        <f t="shared" si="39"/>
        <v>0</v>
      </c>
      <c r="S211" s="15">
        <f t="shared" si="40"/>
        <v>2.08</v>
      </c>
    </row>
    <row r="212" spans="2:19" s="15" customFormat="1">
      <c r="B212" s="15">
        <f t="shared" si="35"/>
        <v>20185</v>
      </c>
      <c r="C212" s="15" t="s">
        <v>23</v>
      </c>
      <c r="D212" s="15" t="s">
        <v>202</v>
      </c>
      <c r="E212" s="15" t="s">
        <v>1078</v>
      </c>
      <c r="F212" s="15">
        <v>0</v>
      </c>
      <c r="G212" s="16">
        <f t="shared" si="32"/>
        <v>62</v>
      </c>
      <c r="H212" s="15" t="s">
        <v>1033</v>
      </c>
      <c r="I212" s="15">
        <v>5</v>
      </c>
      <c r="J212" s="15" t="str">
        <f t="shared" si="41"/>
        <v>2#4#0.693#2|2#0.2#8#4</v>
      </c>
      <c r="K212" s="15">
        <v>2.08</v>
      </c>
      <c r="L212" s="15" t="s">
        <v>203</v>
      </c>
      <c r="N212" s="15" t="str">
        <f t="shared" si="31"/>
        <v/>
      </c>
      <c r="O212" s="15">
        <f t="shared" si="36"/>
        <v>2.08</v>
      </c>
      <c r="P212" s="15">
        <f t="shared" si="37"/>
        <v>2.08</v>
      </c>
      <c r="Q212" s="15">
        <f t="shared" si="38"/>
        <v>1</v>
      </c>
      <c r="R212" s="15">
        <f t="shared" si="39"/>
        <v>3</v>
      </c>
      <c r="S212" s="15">
        <f t="shared" si="40"/>
        <v>0.69299999999999995</v>
      </c>
    </row>
    <row r="213" spans="2:19" s="15" customFormat="1">
      <c r="B213" s="15">
        <f t="shared" si="35"/>
        <v>20188</v>
      </c>
      <c r="C213" s="15" t="s">
        <v>49</v>
      </c>
      <c r="D213" s="15" t="s">
        <v>166</v>
      </c>
      <c r="E213" s="15" t="s">
        <v>1079</v>
      </c>
      <c r="F213" s="15">
        <v>2</v>
      </c>
      <c r="G213" s="16">
        <f t="shared" si="32"/>
        <v>63</v>
      </c>
      <c r="H213" s="15" t="s">
        <v>1033</v>
      </c>
      <c r="I213" s="15">
        <v>5</v>
      </c>
      <c r="J213" s="15" t="str">
        <f t="shared" si="41"/>
        <v>0.693#2</v>
      </c>
      <c r="K213" s="15">
        <v>2.08</v>
      </c>
      <c r="L213" s="15" t="s">
        <v>204</v>
      </c>
      <c r="N213" s="15" t="str">
        <f t="shared" si="31"/>
        <v>0</v>
      </c>
      <c r="O213" s="15" t="e">
        <f t="shared" si="36"/>
        <v>#DIV/0!</v>
      </c>
      <c r="P213" s="15">
        <f t="shared" si="37"/>
        <v>0.69299999999999995</v>
      </c>
      <c r="Q213" s="15" t="e">
        <f t="shared" si="38"/>
        <v>#VALUE!</v>
      </c>
      <c r="R213" s="15">
        <f t="shared" si="39"/>
        <v>0</v>
      </c>
      <c r="S213" s="15">
        <f t="shared" si="40"/>
        <v>0.69299999999999995</v>
      </c>
    </row>
    <row r="214" spans="2:19" s="15" customFormat="1">
      <c r="B214" s="15">
        <f t="shared" si="35"/>
        <v>20191</v>
      </c>
      <c r="C214" s="15" t="s">
        <v>49</v>
      </c>
      <c r="D214" s="15" t="s">
        <v>205</v>
      </c>
      <c r="E214" s="15" t="s">
        <v>1080</v>
      </c>
      <c r="F214" s="15">
        <v>0</v>
      </c>
      <c r="G214" s="16">
        <f t="shared" si="32"/>
        <v>64</v>
      </c>
      <c r="H214" s="15" t="s">
        <v>1033</v>
      </c>
      <c r="I214" s="15">
        <v>5</v>
      </c>
      <c r="J214" s="15" t="str">
        <f t="shared" si="41"/>
        <v>0.693#2|1#0.15#2#4</v>
      </c>
      <c r="K214" s="15">
        <v>2.08</v>
      </c>
      <c r="L214" s="15" t="s">
        <v>206</v>
      </c>
      <c r="N214" s="15" t="str">
        <f t="shared" si="31"/>
        <v>0</v>
      </c>
      <c r="O214" s="15" t="e">
        <f t="shared" si="36"/>
        <v>#DIV/0!</v>
      </c>
      <c r="P214" s="15">
        <f t="shared" si="37"/>
        <v>0.69299999999999995</v>
      </c>
      <c r="Q214" s="15" t="e">
        <f t="shared" si="38"/>
        <v>#VALUE!</v>
      </c>
      <c r="R214" s="15">
        <f t="shared" si="39"/>
        <v>0</v>
      </c>
      <c r="S214" s="15">
        <f t="shared" si="40"/>
        <v>0.69299999999999995</v>
      </c>
    </row>
    <row r="215" spans="2:19" s="15" customFormat="1">
      <c r="B215" s="15">
        <f t="shared" si="35"/>
        <v>20194</v>
      </c>
      <c r="C215" s="15" t="s">
        <v>49</v>
      </c>
      <c r="D215" s="15" t="s">
        <v>162</v>
      </c>
      <c r="E215" s="15" t="s">
        <v>1081</v>
      </c>
      <c r="F215" s="15">
        <v>2</v>
      </c>
      <c r="G215" s="16">
        <f t="shared" si="32"/>
        <v>65</v>
      </c>
      <c r="H215" s="15" t="s">
        <v>1033</v>
      </c>
      <c r="I215" s="15">
        <v>5</v>
      </c>
      <c r="J215" s="15" t="str">
        <f t="shared" si="41"/>
        <v>0.693#2|3#0.2#6#4</v>
      </c>
      <c r="K215" s="15">
        <v>2.08</v>
      </c>
      <c r="L215" s="15" t="s">
        <v>207</v>
      </c>
      <c r="N215" s="15" t="str">
        <f t="shared" si="31"/>
        <v>0</v>
      </c>
      <c r="O215" s="15" t="e">
        <f t="shared" si="36"/>
        <v>#DIV/0!</v>
      </c>
      <c r="P215" s="15">
        <f t="shared" si="37"/>
        <v>0.69299999999999995</v>
      </c>
      <c r="Q215" s="15" t="e">
        <f t="shared" si="38"/>
        <v>#VALUE!</v>
      </c>
      <c r="R215" s="15">
        <f t="shared" si="39"/>
        <v>0</v>
      </c>
      <c r="S215" s="15">
        <f t="shared" si="40"/>
        <v>0.69299999999999995</v>
      </c>
    </row>
    <row r="216" spans="2:19" s="15" customFormat="1">
      <c r="B216" s="15">
        <f t="shared" si="35"/>
        <v>20197</v>
      </c>
      <c r="C216" s="15" t="s">
        <v>26</v>
      </c>
      <c r="D216" s="15" t="s">
        <v>208</v>
      </c>
      <c r="E216" s="15" t="s">
        <v>1082</v>
      </c>
      <c r="F216" s="15">
        <v>0</v>
      </c>
      <c r="G216" s="16">
        <f t="shared" si="32"/>
        <v>66</v>
      </c>
      <c r="H216" s="15" t="s">
        <v>1033</v>
      </c>
      <c r="I216" s="15">
        <v>5</v>
      </c>
      <c r="J216" s="15" t="str">
        <f t="shared" si="41"/>
        <v>1#0.3|1#0.2#6#2</v>
      </c>
      <c r="K216" s="15">
        <v>2.08</v>
      </c>
      <c r="L216" s="15" t="s">
        <v>209</v>
      </c>
      <c r="N216" s="15" t="str">
        <f t="shared" si="31"/>
        <v/>
      </c>
      <c r="O216" s="15">
        <f t="shared" si="36"/>
        <v>2.08</v>
      </c>
      <c r="P216" s="15">
        <f t="shared" si="37"/>
        <v>2.08</v>
      </c>
      <c r="Q216" s="15" t="e">
        <f t="shared" si="38"/>
        <v>#VALUE!</v>
      </c>
      <c r="R216" s="15">
        <f t="shared" si="39"/>
        <v>0</v>
      </c>
      <c r="S216" s="15">
        <f t="shared" si="40"/>
        <v>2.08</v>
      </c>
    </row>
    <row r="217" spans="2:19" s="15" customFormat="1">
      <c r="B217" s="15">
        <f t="shared" si="35"/>
        <v>20200</v>
      </c>
      <c r="C217" s="15" t="s">
        <v>23</v>
      </c>
      <c r="D217" s="15" t="s">
        <v>93</v>
      </c>
      <c r="E217" s="15" t="s">
        <v>1083</v>
      </c>
      <c r="F217" s="15">
        <v>2</v>
      </c>
      <c r="G217" s="16">
        <f t="shared" si="32"/>
        <v>67</v>
      </c>
      <c r="H217" s="15" t="s">
        <v>1033</v>
      </c>
      <c r="I217" s="15">
        <v>5</v>
      </c>
      <c r="J217" s="15" t="str">
        <f t="shared" si="41"/>
        <v>2.08#2|1#0.3#6#4</v>
      </c>
      <c r="K217" s="15">
        <v>2.08</v>
      </c>
      <c r="L217" s="15" t="s">
        <v>210</v>
      </c>
      <c r="N217" s="15" t="str">
        <f t="shared" si="31"/>
        <v/>
      </c>
      <c r="O217" s="15">
        <f t="shared" si="36"/>
        <v>2.08</v>
      </c>
      <c r="P217" s="15">
        <f t="shared" si="37"/>
        <v>2.08</v>
      </c>
      <c r="Q217" s="15" t="e">
        <f t="shared" si="38"/>
        <v>#VALUE!</v>
      </c>
      <c r="R217" s="15">
        <f t="shared" si="39"/>
        <v>0</v>
      </c>
      <c r="S217" s="15">
        <f t="shared" si="40"/>
        <v>2.08</v>
      </c>
    </row>
    <row r="218" spans="2:19" s="15" customFormat="1">
      <c r="B218" s="15">
        <f t="shared" si="35"/>
        <v>20203</v>
      </c>
      <c r="C218" s="15" t="s">
        <v>49</v>
      </c>
      <c r="D218" s="15" t="s">
        <v>205</v>
      </c>
      <c r="E218" s="15" t="s">
        <v>1084</v>
      </c>
      <c r="F218" s="15">
        <v>0</v>
      </c>
      <c r="G218" s="16">
        <f t="shared" si="32"/>
        <v>68</v>
      </c>
      <c r="H218" s="15" t="s">
        <v>1033</v>
      </c>
      <c r="I218" s="15">
        <v>5</v>
      </c>
      <c r="J218" s="15" t="str">
        <f t="shared" si="41"/>
        <v>0.693#2|1#0.12#2#4</v>
      </c>
      <c r="K218" s="15">
        <v>2.08</v>
      </c>
      <c r="L218" s="15" t="s">
        <v>211</v>
      </c>
      <c r="N218" s="15" t="str">
        <f t="shared" si="31"/>
        <v>0</v>
      </c>
      <c r="O218" s="15" t="e">
        <f t="shared" si="36"/>
        <v>#DIV/0!</v>
      </c>
      <c r="P218" s="15">
        <f t="shared" si="37"/>
        <v>0.69299999999999995</v>
      </c>
      <c r="Q218" s="15" t="e">
        <f t="shared" si="38"/>
        <v>#VALUE!</v>
      </c>
      <c r="R218" s="15">
        <f t="shared" si="39"/>
        <v>0</v>
      </c>
      <c r="S218" s="15">
        <f t="shared" si="40"/>
        <v>0.69299999999999995</v>
      </c>
    </row>
    <row r="219" spans="2:19" s="15" customFormat="1">
      <c r="B219" s="15">
        <f t="shared" si="35"/>
        <v>20206</v>
      </c>
      <c r="C219" s="15" t="s">
        <v>49</v>
      </c>
      <c r="D219" s="15" t="s">
        <v>186</v>
      </c>
      <c r="E219" s="15" t="s">
        <v>1085</v>
      </c>
      <c r="F219" s="15">
        <v>2</v>
      </c>
      <c r="G219" s="16">
        <f t="shared" si="32"/>
        <v>69</v>
      </c>
      <c r="H219" s="15" t="s">
        <v>1033</v>
      </c>
      <c r="I219" s="15">
        <v>5</v>
      </c>
      <c r="J219" s="15" t="str">
        <f t="shared" si="41"/>
        <v>0.693#2|0.35#2#2</v>
      </c>
      <c r="K219" s="15">
        <v>2.08</v>
      </c>
      <c r="L219" s="15" t="s">
        <v>212</v>
      </c>
      <c r="N219" s="15" t="str">
        <f t="shared" si="31"/>
        <v>0</v>
      </c>
      <c r="O219" s="15" t="e">
        <f t="shared" si="36"/>
        <v>#DIV/0!</v>
      </c>
      <c r="P219" s="15">
        <f t="shared" si="37"/>
        <v>0.69299999999999995</v>
      </c>
      <c r="Q219" s="15" t="e">
        <f t="shared" si="38"/>
        <v>#VALUE!</v>
      </c>
      <c r="R219" s="15">
        <f t="shared" si="39"/>
        <v>0</v>
      </c>
      <c r="S219" s="15">
        <f t="shared" si="40"/>
        <v>0.69299999999999995</v>
      </c>
    </row>
    <row r="220" spans="2:19" s="15" customFormat="1">
      <c r="B220" s="15">
        <f t="shared" si="35"/>
        <v>20209</v>
      </c>
      <c r="C220" s="15" t="s">
        <v>194</v>
      </c>
      <c r="D220" s="15" t="s">
        <v>213</v>
      </c>
      <c r="E220" s="17" t="s">
        <v>1086</v>
      </c>
      <c r="F220" s="15">
        <v>0</v>
      </c>
      <c r="G220" s="16">
        <f t="shared" si="32"/>
        <v>70</v>
      </c>
      <c r="H220" s="15" t="s">
        <v>1033</v>
      </c>
      <c r="I220" s="15">
        <v>5</v>
      </c>
      <c r="J220" s="15" t="str">
        <f t="shared" si="41"/>
        <v>2.08#1|3#0.1#1#5|4#0.1#3#2</v>
      </c>
      <c r="K220" s="15">
        <v>2.08</v>
      </c>
      <c r="L220" s="15" t="s">
        <v>214</v>
      </c>
      <c r="N220" s="15" t="str">
        <f t="shared" si="31"/>
        <v/>
      </c>
      <c r="O220" s="15">
        <f t="shared" si="36"/>
        <v>2.08</v>
      </c>
      <c r="P220" s="15">
        <f t="shared" si="37"/>
        <v>2.08</v>
      </c>
      <c r="Q220" s="15" t="e">
        <f t="shared" si="38"/>
        <v>#VALUE!</v>
      </c>
      <c r="R220" s="15">
        <f t="shared" si="39"/>
        <v>0</v>
      </c>
      <c r="S220" s="15">
        <f t="shared" si="40"/>
        <v>2.08</v>
      </c>
    </row>
    <row r="221" spans="2:19" s="15" customFormat="1">
      <c r="B221" s="15">
        <f t="shared" si="35"/>
        <v>20212</v>
      </c>
      <c r="C221" s="15" t="s">
        <v>85</v>
      </c>
      <c r="D221" s="15" t="s">
        <v>83</v>
      </c>
      <c r="E221" s="15" t="s">
        <v>1072</v>
      </c>
      <c r="F221" s="15">
        <v>2</v>
      </c>
      <c r="G221" s="16">
        <f t="shared" si="32"/>
        <v>71</v>
      </c>
      <c r="H221" s="15" t="s">
        <v>1033</v>
      </c>
      <c r="I221" s="15">
        <v>5</v>
      </c>
      <c r="J221" s="15" t="str">
        <f t="shared" si="41"/>
        <v>2.08#1</v>
      </c>
      <c r="K221" s="15">
        <v>2.08</v>
      </c>
      <c r="L221" s="15" t="s">
        <v>215</v>
      </c>
      <c r="N221" s="15" t="str">
        <f t="shared" si="31"/>
        <v>1</v>
      </c>
      <c r="O221" s="15">
        <f t="shared" si="36"/>
        <v>2.08</v>
      </c>
      <c r="P221" s="15">
        <f t="shared" si="37"/>
        <v>2.08</v>
      </c>
      <c r="Q221" s="15" t="e">
        <f t="shared" si="38"/>
        <v>#VALUE!</v>
      </c>
      <c r="R221" s="15">
        <f t="shared" si="39"/>
        <v>0</v>
      </c>
      <c r="S221" s="15">
        <f t="shared" si="40"/>
        <v>2.08</v>
      </c>
    </row>
    <row r="222" spans="2:19" s="15" customFormat="1">
      <c r="B222" s="15">
        <f t="shared" si="35"/>
        <v>20215</v>
      </c>
      <c r="C222" s="15" t="s">
        <v>23</v>
      </c>
      <c r="D222" s="15" t="s">
        <v>81</v>
      </c>
      <c r="E222" s="15" t="s">
        <v>1087</v>
      </c>
      <c r="F222" s="15">
        <v>0</v>
      </c>
      <c r="G222" s="16">
        <f t="shared" si="32"/>
        <v>72</v>
      </c>
      <c r="H222" s="15" t="s">
        <v>1033</v>
      </c>
      <c r="I222" s="15">
        <v>5</v>
      </c>
      <c r="J222" s="15" t="str">
        <f t="shared" si="41"/>
        <v>2.08#1#2#0.2</v>
      </c>
      <c r="K222" s="15">
        <v>2.08</v>
      </c>
      <c r="L222" s="15" t="s">
        <v>216</v>
      </c>
      <c r="N222" s="15" t="str">
        <f t="shared" si="31"/>
        <v/>
      </c>
      <c r="O222" s="15">
        <f t="shared" si="36"/>
        <v>2.08</v>
      </c>
      <c r="P222" s="15">
        <f t="shared" si="37"/>
        <v>2.08</v>
      </c>
      <c r="Q222" s="15" t="e">
        <f t="shared" si="38"/>
        <v>#VALUE!</v>
      </c>
      <c r="R222" s="15">
        <f t="shared" si="39"/>
        <v>0</v>
      </c>
      <c r="S222" s="15">
        <f t="shared" si="40"/>
        <v>2.08</v>
      </c>
    </row>
    <row r="223" spans="2:19" s="15" customFormat="1">
      <c r="B223" s="15">
        <f t="shared" si="35"/>
        <v>20218</v>
      </c>
      <c r="C223" s="15" t="s">
        <v>194</v>
      </c>
      <c r="D223" s="15" t="s">
        <v>100</v>
      </c>
      <c r="E223" s="15" t="s">
        <v>1088</v>
      </c>
      <c r="F223" s="15">
        <v>2</v>
      </c>
      <c r="G223" s="16">
        <f t="shared" si="32"/>
        <v>73</v>
      </c>
      <c r="H223" s="15" t="s">
        <v>1033</v>
      </c>
      <c r="I223" s="15">
        <v>5</v>
      </c>
      <c r="J223" s="15" t="str">
        <f t="shared" si="41"/>
        <v>3#3#0.693#1|1#0.15#6#2</v>
      </c>
      <c r="K223" s="15">
        <v>2.08</v>
      </c>
      <c r="L223" s="15" t="s">
        <v>217</v>
      </c>
      <c r="N223" s="15" t="str">
        <f t="shared" si="31"/>
        <v/>
      </c>
      <c r="O223" s="15">
        <f t="shared" si="36"/>
        <v>2.08</v>
      </c>
      <c r="P223" s="15">
        <f t="shared" si="37"/>
        <v>2.08</v>
      </c>
      <c r="Q223" s="15">
        <f t="shared" si="38"/>
        <v>1</v>
      </c>
      <c r="R223" s="15">
        <f t="shared" si="39"/>
        <v>3</v>
      </c>
      <c r="S223" s="15">
        <f t="shared" si="40"/>
        <v>0.69299999999999995</v>
      </c>
    </row>
    <row r="224" spans="2:19" s="15" customFormat="1">
      <c r="B224" s="15">
        <f t="shared" si="35"/>
        <v>20221</v>
      </c>
      <c r="C224" s="15" t="s">
        <v>49</v>
      </c>
      <c r="D224" s="15" t="s">
        <v>186</v>
      </c>
      <c r="E224" s="15" t="s">
        <v>1089</v>
      </c>
      <c r="F224" s="15">
        <v>0</v>
      </c>
      <c r="G224" s="16">
        <f t="shared" si="32"/>
        <v>74</v>
      </c>
      <c r="H224" s="15" t="s">
        <v>1033</v>
      </c>
      <c r="I224" s="15">
        <v>5</v>
      </c>
      <c r="J224" s="15" t="str">
        <f t="shared" si="41"/>
        <v>0.693#1|1#3#10</v>
      </c>
      <c r="K224" s="15">
        <v>2.08</v>
      </c>
      <c r="L224" s="15" t="s">
        <v>218</v>
      </c>
      <c r="N224" s="15" t="str">
        <f t="shared" si="31"/>
        <v>0</v>
      </c>
      <c r="O224" s="15" t="e">
        <f t="shared" si="36"/>
        <v>#DIV/0!</v>
      </c>
      <c r="P224" s="15">
        <f t="shared" si="37"/>
        <v>0.69299999999999995</v>
      </c>
      <c r="Q224" s="15" t="e">
        <f t="shared" si="38"/>
        <v>#VALUE!</v>
      </c>
      <c r="R224" s="15">
        <f t="shared" si="39"/>
        <v>0</v>
      </c>
      <c r="S224" s="15">
        <f t="shared" si="40"/>
        <v>0.69299999999999995</v>
      </c>
    </row>
    <row r="225" spans="2:19" s="15" customFormat="1">
      <c r="B225" s="15">
        <f t="shared" si="35"/>
        <v>20224</v>
      </c>
      <c r="C225" s="15" t="s">
        <v>23</v>
      </c>
      <c r="D225" s="15" t="s">
        <v>24</v>
      </c>
      <c r="E225" s="15" t="s">
        <v>1090</v>
      </c>
      <c r="F225" s="15">
        <v>2</v>
      </c>
      <c r="G225" s="16">
        <f t="shared" si="32"/>
        <v>75</v>
      </c>
      <c r="H225" s="15" t="s">
        <v>1033</v>
      </c>
      <c r="I225" s="15">
        <v>5</v>
      </c>
      <c r="J225" s="15" t="str">
        <f t="shared" si="41"/>
        <v>2.08#1|0.65#2#3</v>
      </c>
      <c r="K225" s="15">
        <v>2.08</v>
      </c>
      <c r="L225" s="15" t="s">
        <v>219</v>
      </c>
      <c r="N225" s="15" t="str">
        <f t="shared" si="31"/>
        <v/>
      </c>
      <c r="O225" s="15">
        <f t="shared" si="36"/>
        <v>2.08</v>
      </c>
      <c r="P225" s="15">
        <f t="shared" si="37"/>
        <v>2.08</v>
      </c>
      <c r="Q225" s="15" t="e">
        <f t="shared" si="38"/>
        <v>#VALUE!</v>
      </c>
      <c r="R225" s="15">
        <f t="shared" si="39"/>
        <v>0</v>
      </c>
      <c r="S225" s="15">
        <f t="shared" si="40"/>
        <v>2.08</v>
      </c>
    </row>
    <row r="226" spans="2:19" s="15" customFormat="1">
      <c r="B226" s="15">
        <f t="shared" si="35"/>
        <v>20227</v>
      </c>
      <c r="C226" s="15" t="s">
        <v>49</v>
      </c>
      <c r="D226" s="15" t="s">
        <v>220</v>
      </c>
      <c r="E226" s="15" t="s">
        <v>1091</v>
      </c>
      <c r="F226" s="15">
        <v>0</v>
      </c>
      <c r="G226" s="16">
        <f t="shared" si="32"/>
        <v>76</v>
      </c>
      <c r="H226" s="15" t="s">
        <v>1033</v>
      </c>
      <c r="I226" s="15">
        <v>5</v>
      </c>
      <c r="J226" s="15" t="str">
        <f t="shared" si="41"/>
        <v>0.693#2|2#0.15#2#5|4#0.25#6#4</v>
      </c>
      <c r="K226" s="15">
        <v>2.08</v>
      </c>
      <c r="L226" s="15" t="s">
        <v>221</v>
      </c>
      <c r="N226" s="15" t="str">
        <f t="shared" si="31"/>
        <v>0</v>
      </c>
      <c r="O226" s="15" t="e">
        <f t="shared" si="36"/>
        <v>#DIV/0!</v>
      </c>
      <c r="P226" s="15">
        <f t="shared" si="37"/>
        <v>0.69299999999999995</v>
      </c>
      <c r="Q226" s="15" t="e">
        <f t="shared" si="38"/>
        <v>#VALUE!</v>
      </c>
      <c r="R226" s="15">
        <f t="shared" si="39"/>
        <v>0</v>
      </c>
      <c r="S226" s="15">
        <f t="shared" si="40"/>
        <v>0.69299999999999995</v>
      </c>
    </row>
    <row r="227" spans="2:19" s="15" customFormat="1">
      <c r="B227" s="15">
        <f t="shared" si="35"/>
        <v>20230</v>
      </c>
      <c r="C227" s="15" t="s">
        <v>23</v>
      </c>
      <c r="D227" s="15" t="s">
        <v>222</v>
      </c>
      <c r="E227" s="15" t="s">
        <v>1092</v>
      </c>
      <c r="F227" s="15">
        <v>2</v>
      </c>
      <c r="G227" s="16">
        <f t="shared" si="32"/>
        <v>77</v>
      </c>
      <c r="H227" s="15" t="s">
        <v>1033</v>
      </c>
      <c r="I227" s="15">
        <v>5</v>
      </c>
      <c r="J227" s="15" t="str">
        <f t="shared" si="41"/>
        <v>2.08#1#2#0.25</v>
      </c>
      <c r="K227" s="15">
        <v>2.08</v>
      </c>
      <c r="L227" s="15" t="s">
        <v>223</v>
      </c>
      <c r="N227" s="15" t="str">
        <f t="shared" si="31"/>
        <v/>
      </c>
      <c r="O227" s="15">
        <f t="shared" si="36"/>
        <v>2.08</v>
      </c>
      <c r="P227" s="15">
        <f t="shared" si="37"/>
        <v>2.08</v>
      </c>
      <c r="Q227" s="15" t="e">
        <f t="shared" si="38"/>
        <v>#VALUE!</v>
      </c>
      <c r="R227" s="15">
        <f t="shared" si="39"/>
        <v>0</v>
      </c>
      <c r="S227" s="15">
        <f t="shared" si="40"/>
        <v>2.08</v>
      </c>
    </row>
    <row r="228" spans="2:19" s="15" customFormat="1">
      <c r="B228" s="15">
        <f t="shared" si="35"/>
        <v>20233</v>
      </c>
      <c r="C228" s="15" t="s">
        <v>225</v>
      </c>
      <c r="D228" s="15" t="s">
        <v>178</v>
      </c>
      <c r="E228" s="15" t="s">
        <v>1093</v>
      </c>
      <c r="F228" s="15">
        <v>0</v>
      </c>
      <c r="G228" s="16">
        <f t="shared" si="32"/>
        <v>78</v>
      </c>
      <c r="H228" s="15" t="s">
        <v>1033</v>
      </c>
      <c r="I228" s="15">
        <v>5</v>
      </c>
      <c r="J228" s="15" t="str">
        <f t="shared" si="41"/>
        <v>1#0.15#2|1#0.15#5.5#4</v>
      </c>
      <c r="K228" s="15">
        <v>2.08</v>
      </c>
      <c r="L228" s="15" t="s">
        <v>224</v>
      </c>
      <c r="N228" s="15" t="str">
        <f t="shared" si="31"/>
        <v/>
      </c>
      <c r="O228" s="15">
        <f t="shared" si="36"/>
        <v>2.08</v>
      </c>
      <c r="P228" s="15">
        <f t="shared" si="37"/>
        <v>2.08</v>
      </c>
      <c r="Q228" s="15" t="e">
        <f t="shared" si="38"/>
        <v>#VALUE!</v>
      </c>
      <c r="R228" s="15">
        <f t="shared" si="39"/>
        <v>0</v>
      </c>
      <c r="S228" s="15">
        <f t="shared" si="40"/>
        <v>2.08</v>
      </c>
    </row>
    <row r="229" spans="2:19" s="15" customFormat="1">
      <c r="B229" s="15">
        <f t="shared" ref="B229:B292" si="42">B178+1</f>
        <v>20236</v>
      </c>
      <c r="C229" s="15" t="s">
        <v>49</v>
      </c>
      <c r="D229" s="15" t="s">
        <v>186</v>
      </c>
      <c r="E229" s="15" t="s">
        <v>1094</v>
      </c>
      <c r="F229" s="15">
        <v>2</v>
      </c>
      <c r="G229" s="16">
        <f t="shared" si="32"/>
        <v>79</v>
      </c>
      <c r="H229" s="15" t="s">
        <v>1033</v>
      </c>
      <c r="I229" s="15">
        <v>5</v>
      </c>
      <c r="J229" s="15" t="str">
        <f t="shared" si="41"/>
        <v>0.693#2|0.45#2#2.5</v>
      </c>
      <c r="K229" s="15">
        <v>2.08</v>
      </c>
      <c r="L229" s="15" t="s">
        <v>226</v>
      </c>
      <c r="N229" s="15" t="str">
        <f t="shared" si="31"/>
        <v>0</v>
      </c>
      <c r="O229" s="15" t="e">
        <f t="shared" si="36"/>
        <v>#DIV/0!</v>
      </c>
      <c r="P229" s="15">
        <f t="shared" si="37"/>
        <v>0.69299999999999995</v>
      </c>
      <c r="Q229" s="15" t="e">
        <f t="shared" si="38"/>
        <v>#VALUE!</v>
      </c>
      <c r="R229" s="15">
        <f t="shared" si="39"/>
        <v>0</v>
      </c>
      <c r="S229" s="15">
        <f t="shared" si="40"/>
        <v>0.69299999999999995</v>
      </c>
    </row>
    <row r="230" spans="2:19" s="15" customFormat="1">
      <c r="B230" s="15">
        <f t="shared" si="42"/>
        <v>20239</v>
      </c>
      <c r="C230" s="15" t="s">
        <v>49</v>
      </c>
      <c r="D230" s="15" t="s">
        <v>220</v>
      </c>
      <c r="E230" s="15" t="s">
        <v>1095</v>
      </c>
      <c r="F230" s="15">
        <v>0</v>
      </c>
      <c r="G230" s="16">
        <f t="shared" si="32"/>
        <v>80</v>
      </c>
      <c r="H230" s="15" t="s">
        <v>1033</v>
      </c>
      <c r="I230" s="15">
        <v>5</v>
      </c>
      <c r="J230" s="15" t="str">
        <f t="shared" si="41"/>
        <v>0.693#2|1#0.1#2#5|3#0.3#6#4</v>
      </c>
      <c r="K230" s="15">
        <v>2.08</v>
      </c>
      <c r="L230" s="15" t="s">
        <v>227</v>
      </c>
      <c r="N230" s="15" t="str">
        <f t="shared" si="31"/>
        <v>0</v>
      </c>
      <c r="O230" s="15" t="e">
        <f t="shared" si="36"/>
        <v>#DIV/0!</v>
      </c>
      <c r="P230" s="15">
        <f t="shared" si="37"/>
        <v>0.69299999999999995</v>
      </c>
      <c r="Q230" s="15" t="e">
        <f t="shared" si="38"/>
        <v>#VALUE!</v>
      </c>
      <c r="R230" s="15">
        <f t="shared" si="39"/>
        <v>0</v>
      </c>
      <c r="S230" s="15">
        <f t="shared" si="40"/>
        <v>0.69299999999999995</v>
      </c>
    </row>
    <row r="231" spans="2:19" s="15" customFormat="1">
      <c r="B231" s="15">
        <f t="shared" si="42"/>
        <v>20242</v>
      </c>
      <c r="C231" s="15" t="s">
        <v>199</v>
      </c>
      <c r="D231" s="15" t="s">
        <v>228</v>
      </c>
      <c r="E231" s="15" t="s">
        <v>1096</v>
      </c>
      <c r="F231" s="15">
        <v>2</v>
      </c>
      <c r="G231" s="16">
        <f t="shared" si="32"/>
        <v>81</v>
      </c>
      <c r="H231" s="15" t="s">
        <v>1033</v>
      </c>
      <c r="I231" s="15">
        <v>5</v>
      </c>
      <c r="J231" s="15" t="str">
        <f t="shared" si="41"/>
        <v>1#0.06#7|1#0.2#6#2|4#0.25#6.5#2|2#0.25#6.5#2</v>
      </c>
      <c r="K231" s="15">
        <v>2.08</v>
      </c>
      <c r="L231" s="15" t="s">
        <v>229</v>
      </c>
      <c r="N231" s="15" t="str">
        <f t="shared" si="31"/>
        <v/>
      </c>
      <c r="O231" s="15">
        <f t="shared" si="36"/>
        <v>2.08</v>
      </c>
      <c r="P231" s="15">
        <f t="shared" si="37"/>
        <v>2.08</v>
      </c>
      <c r="Q231" s="15" t="e">
        <f t="shared" si="38"/>
        <v>#VALUE!</v>
      </c>
      <c r="R231" s="15">
        <f t="shared" si="39"/>
        <v>0</v>
      </c>
      <c r="S231" s="15">
        <f t="shared" si="40"/>
        <v>2.08</v>
      </c>
    </row>
    <row r="232" spans="2:19" s="15" customFormat="1">
      <c r="B232" s="15">
        <f t="shared" si="42"/>
        <v>20245</v>
      </c>
      <c r="C232" s="15" t="s">
        <v>23</v>
      </c>
      <c r="D232" s="15" t="s">
        <v>24</v>
      </c>
      <c r="E232" s="15" t="s">
        <v>1097</v>
      </c>
      <c r="F232" s="15">
        <v>0</v>
      </c>
      <c r="G232" s="16">
        <f t="shared" si="32"/>
        <v>82</v>
      </c>
      <c r="H232" s="15" t="s">
        <v>1033</v>
      </c>
      <c r="I232" s="15">
        <v>5</v>
      </c>
      <c r="J232" s="15" t="str">
        <f t="shared" si="41"/>
        <v>2.08#1|1#4#3.5</v>
      </c>
      <c r="K232" s="15">
        <v>2.08</v>
      </c>
      <c r="L232" s="15" t="s">
        <v>230</v>
      </c>
      <c r="N232" s="15" t="str">
        <f t="shared" si="31"/>
        <v/>
      </c>
      <c r="O232" s="15">
        <f t="shared" si="36"/>
        <v>2.08</v>
      </c>
      <c r="P232" s="15">
        <f t="shared" si="37"/>
        <v>2.08</v>
      </c>
      <c r="Q232" s="15" t="e">
        <f t="shared" si="38"/>
        <v>#VALUE!</v>
      </c>
      <c r="R232" s="15">
        <f t="shared" si="39"/>
        <v>0</v>
      </c>
      <c r="S232" s="15">
        <f t="shared" si="40"/>
        <v>2.08</v>
      </c>
    </row>
    <row r="233" spans="2:19" s="15" customFormat="1">
      <c r="B233" s="15">
        <f t="shared" si="42"/>
        <v>20248</v>
      </c>
      <c r="C233" s="15" t="s">
        <v>49</v>
      </c>
      <c r="D233" s="15" t="s">
        <v>205</v>
      </c>
      <c r="E233" s="15" t="s">
        <v>1098</v>
      </c>
      <c r="F233" s="15">
        <v>2</v>
      </c>
      <c r="G233" s="16">
        <f t="shared" si="32"/>
        <v>83</v>
      </c>
      <c r="H233" s="15" t="s">
        <v>1033</v>
      </c>
      <c r="I233" s="15">
        <v>5</v>
      </c>
      <c r="J233" s="15" t="str">
        <f t="shared" si="41"/>
        <v>0.693#1|3#0.1#1#5</v>
      </c>
      <c r="K233" s="15">
        <v>2.08</v>
      </c>
      <c r="L233" s="15" t="s">
        <v>231</v>
      </c>
      <c r="N233" s="15" t="str">
        <f t="shared" si="31"/>
        <v>0</v>
      </c>
      <c r="O233" s="15" t="e">
        <f t="shared" si="36"/>
        <v>#DIV/0!</v>
      </c>
      <c r="P233" s="15">
        <f t="shared" si="37"/>
        <v>0.69299999999999995</v>
      </c>
      <c r="Q233" s="15" t="e">
        <f t="shared" si="38"/>
        <v>#VALUE!</v>
      </c>
      <c r="R233" s="15">
        <f t="shared" si="39"/>
        <v>0</v>
      </c>
      <c r="S233" s="15">
        <f t="shared" si="40"/>
        <v>0.69299999999999995</v>
      </c>
    </row>
    <row r="234" spans="2:19" s="15" customFormat="1">
      <c r="B234" s="15">
        <f t="shared" si="42"/>
        <v>20251</v>
      </c>
      <c r="C234" s="15" t="s">
        <v>194</v>
      </c>
      <c r="D234" s="15" t="s">
        <v>100</v>
      </c>
      <c r="E234" s="15" t="s">
        <v>1099</v>
      </c>
      <c r="F234" s="15">
        <v>0</v>
      </c>
      <c r="G234" s="16">
        <f t="shared" si="32"/>
        <v>84</v>
      </c>
      <c r="H234" s="15" t="s">
        <v>1033</v>
      </c>
      <c r="I234" s="15">
        <v>5</v>
      </c>
      <c r="J234" s="15" t="str">
        <f t="shared" si="41"/>
        <v>2#4#0.693#2|1#0.3#6#2</v>
      </c>
      <c r="K234" s="15">
        <v>2.08</v>
      </c>
      <c r="L234" s="15" t="s">
        <v>232</v>
      </c>
      <c r="N234" s="15" t="str">
        <f t="shared" si="31"/>
        <v/>
      </c>
      <c r="O234" s="15">
        <f t="shared" si="36"/>
        <v>2.08</v>
      </c>
      <c r="P234" s="15">
        <f t="shared" si="37"/>
        <v>2.08</v>
      </c>
      <c r="Q234" s="15">
        <f t="shared" si="38"/>
        <v>1</v>
      </c>
      <c r="R234" s="15">
        <f t="shared" si="39"/>
        <v>3</v>
      </c>
      <c r="S234" s="15">
        <f t="shared" si="40"/>
        <v>0.69299999999999995</v>
      </c>
    </row>
    <row r="235" spans="2:19" s="15" customFormat="1">
      <c r="B235" s="15">
        <f t="shared" si="42"/>
        <v>20254</v>
      </c>
      <c r="C235" s="15" t="s">
        <v>233</v>
      </c>
      <c r="D235" s="15" t="s">
        <v>234</v>
      </c>
      <c r="E235" s="15" t="s">
        <v>1100</v>
      </c>
      <c r="F235" s="15">
        <v>2</v>
      </c>
      <c r="G235" s="16">
        <f t="shared" si="32"/>
        <v>85</v>
      </c>
      <c r="H235" s="15" t="s">
        <v>1033</v>
      </c>
      <c r="I235" s="15">
        <v>5</v>
      </c>
      <c r="J235" s="15" t="str">
        <f t="shared" si="41"/>
        <v>0.693#2|1#0.15#6#4|1#0.3</v>
      </c>
      <c r="K235" s="15">
        <v>2.08</v>
      </c>
      <c r="L235" s="15" t="s">
        <v>235</v>
      </c>
      <c r="N235" s="15" t="str">
        <f t="shared" si="31"/>
        <v>0</v>
      </c>
      <c r="O235" s="15" t="e">
        <f t="shared" si="36"/>
        <v>#DIV/0!</v>
      </c>
      <c r="P235" s="15">
        <f t="shared" si="37"/>
        <v>0.69299999999999995</v>
      </c>
      <c r="Q235" s="15" t="e">
        <f t="shared" si="38"/>
        <v>#VALUE!</v>
      </c>
      <c r="R235" s="15">
        <f t="shared" si="39"/>
        <v>0</v>
      </c>
      <c r="S235" s="15">
        <f t="shared" si="40"/>
        <v>0.69299999999999995</v>
      </c>
    </row>
    <row r="236" spans="2:19" s="15" customFormat="1">
      <c r="B236" s="15">
        <f t="shared" si="42"/>
        <v>20257</v>
      </c>
      <c r="C236" s="15" t="s">
        <v>236</v>
      </c>
      <c r="D236" s="15" t="s">
        <v>55</v>
      </c>
      <c r="E236" s="15" t="s">
        <v>1101</v>
      </c>
      <c r="F236" s="15">
        <v>0</v>
      </c>
      <c r="G236" s="16">
        <f t="shared" si="32"/>
        <v>86</v>
      </c>
      <c r="H236" s="15" t="s">
        <v>1033</v>
      </c>
      <c r="I236" s="15">
        <v>5</v>
      </c>
      <c r="J236" s="15" t="str">
        <f t="shared" si="41"/>
        <v>2.08#1|1.5#1#3</v>
      </c>
      <c r="K236" s="15">
        <v>2.08</v>
      </c>
      <c r="L236" s="15" t="s">
        <v>237</v>
      </c>
      <c r="N236" s="15" t="str">
        <f t="shared" si="31"/>
        <v/>
      </c>
      <c r="O236" s="15">
        <f t="shared" si="36"/>
        <v>2.08</v>
      </c>
      <c r="P236" s="15">
        <f t="shared" si="37"/>
        <v>2.08</v>
      </c>
      <c r="Q236" s="15" t="e">
        <f t="shared" si="38"/>
        <v>#VALUE!</v>
      </c>
      <c r="R236" s="15">
        <f t="shared" si="39"/>
        <v>0</v>
      </c>
      <c r="S236" s="15">
        <f t="shared" si="40"/>
        <v>2.08</v>
      </c>
    </row>
    <row r="237" spans="2:19" s="15" customFormat="1">
      <c r="B237" s="15">
        <f t="shared" si="42"/>
        <v>20260</v>
      </c>
      <c r="C237" s="15" t="s">
        <v>49</v>
      </c>
      <c r="D237" s="15" t="s">
        <v>205</v>
      </c>
      <c r="E237" s="15" t="s">
        <v>1102</v>
      </c>
      <c r="F237" s="15">
        <v>2</v>
      </c>
      <c r="G237" s="16">
        <f t="shared" si="32"/>
        <v>87</v>
      </c>
      <c r="H237" s="15" t="s">
        <v>1033</v>
      </c>
      <c r="I237" s="15">
        <v>5</v>
      </c>
      <c r="J237" s="15" t="str">
        <f t="shared" si="41"/>
        <v>0.693#1|1#0.1#2#4</v>
      </c>
      <c r="K237" s="15">
        <v>2.08</v>
      </c>
      <c r="L237" s="15" t="s">
        <v>238</v>
      </c>
      <c r="N237" s="15" t="str">
        <f t="shared" ref="N237:N248" si="43">IF(--LEFT(C237,1)=2,MID(C237,5,1),"")</f>
        <v>0</v>
      </c>
      <c r="O237" s="15" t="e">
        <f t="shared" si="36"/>
        <v>#DIV/0!</v>
      </c>
      <c r="P237" s="15">
        <f t="shared" si="37"/>
        <v>0.69299999999999995</v>
      </c>
      <c r="Q237" s="15" t="e">
        <f t="shared" si="38"/>
        <v>#VALUE!</v>
      </c>
      <c r="R237" s="15">
        <f t="shared" si="39"/>
        <v>0</v>
      </c>
      <c r="S237" s="15">
        <f t="shared" si="40"/>
        <v>0.69299999999999995</v>
      </c>
    </row>
    <row r="238" spans="2:19" s="15" customFormat="1">
      <c r="B238" s="15">
        <f t="shared" si="42"/>
        <v>20263</v>
      </c>
      <c r="C238" s="15" t="s">
        <v>49</v>
      </c>
      <c r="D238" s="15" t="s">
        <v>186</v>
      </c>
      <c r="E238" s="15" t="s">
        <v>1103</v>
      </c>
      <c r="F238" s="15">
        <v>0</v>
      </c>
      <c r="G238" s="16">
        <f t="shared" si="32"/>
        <v>88</v>
      </c>
      <c r="H238" s="15" t="s">
        <v>1033</v>
      </c>
      <c r="I238" s="15">
        <v>5</v>
      </c>
      <c r="J238" s="15" t="str">
        <f t="shared" si="41"/>
        <v>0.693#2|0.4#1#2.5</v>
      </c>
      <c r="K238" s="15">
        <v>2.08</v>
      </c>
      <c r="L238" s="15" t="s">
        <v>239</v>
      </c>
      <c r="N238" s="15" t="str">
        <f t="shared" si="43"/>
        <v>0</v>
      </c>
      <c r="O238" s="15" t="e">
        <f t="shared" si="36"/>
        <v>#DIV/0!</v>
      </c>
      <c r="P238" s="15">
        <f t="shared" si="37"/>
        <v>0.69299999999999995</v>
      </c>
      <c r="Q238" s="15" t="e">
        <f t="shared" si="38"/>
        <v>#VALUE!</v>
      </c>
      <c r="R238" s="15">
        <f t="shared" si="39"/>
        <v>0</v>
      </c>
      <c r="S238" s="15">
        <f t="shared" si="40"/>
        <v>0.69299999999999995</v>
      </c>
    </row>
    <row r="239" spans="2:19" s="15" customFormat="1">
      <c r="B239" s="15">
        <f t="shared" si="42"/>
        <v>20266</v>
      </c>
      <c r="C239" s="15" t="s">
        <v>23</v>
      </c>
      <c r="D239" s="15" t="s">
        <v>202</v>
      </c>
      <c r="E239" s="15" t="s">
        <v>1104</v>
      </c>
      <c r="F239" s="15">
        <v>2</v>
      </c>
      <c r="G239" s="16">
        <f t="shared" si="32"/>
        <v>89</v>
      </c>
      <c r="H239" s="15" t="s">
        <v>1033</v>
      </c>
      <c r="I239" s="15">
        <v>5</v>
      </c>
      <c r="J239" s="15" t="str">
        <f t="shared" si="41"/>
        <v>1#3#1.04#1|3#0.2#6#4</v>
      </c>
      <c r="K239" s="15">
        <v>2.08</v>
      </c>
      <c r="L239" s="15" t="s">
        <v>240</v>
      </c>
      <c r="N239" s="15" t="str">
        <f t="shared" si="43"/>
        <v/>
      </c>
      <c r="O239" s="15">
        <f t="shared" si="36"/>
        <v>2.08</v>
      </c>
      <c r="P239" s="15">
        <f t="shared" si="37"/>
        <v>2.08</v>
      </c>
      <c r="Q239" s="15">
        <f t="shared" si="38"/>
        <v>1</v>
      </c>
      <c r="R239" s="15">
        <f t="shared" si="39"/>
        <v>2</v>
      </c>
      <c r="S239" s="15">
        <f t="shared" si="40"/>
        <v>1.04</v>
      </c>
    </row>
    <row r="240" spans="2:19" s="15" customFormat="1">
      <c r="B240" s="15">
        <f t="shared" si="42"/>
        <v>20269</v>
      </c>
      <c r="C240" s="15" t="s">
        <v>49</v>
      </c>
      <c r="D240" s="15" t="s">
        <v>186</v>
      </c>
      <c r="E240" s="15" t="s">
        <v>1113</v>
      </c>
      <c r="F240" s="15">
        <v>0</v>
      </c>
      <c r="G240" s="16">
        <f t="shared" ref="G240:G296" si="44">ROUNDUP((B240-20000)/3,0)</f>
        <v>90</v>
      </c>
      <c r="H240" s="15" t="s">
        <v>1033</v>
      </c>
      <c r="I240" s="15">
        <v>5</v>
      </c>
      <c r="J240" s="15" t="str">
        <f t="shared" si="41"/>
        <v>0.693#2|0.2#1#4</v>
      </c>
      <c r="K240" s="15">
        <v>2.08</v>
      </c>
      <c r="L240" s="15" t="s">
        <v>241</v>
      </c>
      <c r="N240" s="15" t="str">
        <f t="shared" si="43"/>
        <v>0</v>
      </c>
      <c r="O240" s="15" t="e">
        <f t="shared" si="36"/>
        <v>#DIV/0!</v>
      </c>
      <c r="P240" s="15">
        <f t="shared" si="37"/>
        <v>0.69299999999999995</v>
      </c>
      <c r="Q240" s="15" t="e">
        <f t="shared" si="38"/>
        <v>#VALUE!</v>
      </c>
      <c r="R240" s="15">
        <f t="shared" si="39"/>
        <v>0</v>
      </c>
      <c r="S240" s="15">
        <f t="shared" si="40"/>
        <v>0.69299999999999995</v>
      </c>
    </row>
    <row r="241" spans="2:19" s="15" customFormat="1">
      <c r="B241" s="15">
        <f t="shared" si="42"/>
        <v>20272</v>
      </c>
      <c r="C241" s="15" t="s">
        <v>23</v>
      </c>
      <c r="D241" s="15" t="s">
        <v>81</v>
      </c>
      <c r="E241" s="15" t="s">
        <v>1106</v>
      </c>
      <c r="F241" s="15">
        <v>2</v>
      </c>
      <c r="G241" s="16">
        <f t="shared" si="44"/>
        <v>91</v>
      </c>
      <c r="H241" s="15" t="s">
        <v>1033</v>
      </c>
      <c r="I241" s="15">
        <v>5</v>
      </c>
      <c r="J241" s="15" t="str">
        <f t="shared" ref="J241:J272" si="45">SUBSTITUTE(E241,"a",S241)</f>
        <v>2.08#2#0#0.2</v>
      </c>
      <c r="K241" s="15">
        <v>2.08</v>
      </c>
      <c r="L241" s="15" t="s">
        <v>242</v>
      </c>
      <c r="N241" s="15" t="str">
        <f t="shared" si="43"/>
        <v/>
      </c>
      <c r="O241" s="15">
        <f t="shared" si="36"/>
        <v>2.08</v>
      </c>
      <c r="P241" s="15">
        <f t="shared" si="37"/>
        <v>2.08</v>
      </c>
      <c r="Q241" s="15" t="e">
        <f t="shared" si="38"/>
        <v>#VALUE!</v>
      </c>
      <c r="R241" s="15">
        <f t="shared" si="39"/>
        <v>0</v>
      </c>
      <c r="S241" s="15">
        <f t="shared" si="40"/>
        <v>2.08</v>
      </c>
    </row>
    <row r="242" spans="2:19" s="15" customFormat="1">
      <c r="B242" s="15">
        <f t="shared" si="42"/>
        <v>20275</v>
      </c>
      <c r="C242" s="15" t="s">
        <v>243</v>
      </c>
      <c r="D242" s="15" t="s">
        <v>244</v>
      </c>
      <c r="E242" s="15" t="s">
        <v>1107</v>
      </c>
      <c r="F242" s="15">
        <v>0</v>
      </c>
      <c r="G242" s="16">
        <f t="shared" si="44"/>
        <v>92</v>
      </c>
      <c r="H242" s="15" t="s">
        <v>1033</v>
      </c>
      <c r="I242" s="15">
        <v>5</v>
      </c>
      <c r="J242" s="15" t="str">
        <f t="shared" si="45"/>
        <v>2.08#2|4#0.3#6.5#2|9#15#6.5#1</v>
      </c>
      <c r="K242" s="15">
        <v>2.08</v>
      </c>
      <c r="L242" s="15" t="s">
        <v>245</v>
      </c>
      <c r="N242" s="15" t="str">
        <f t="shared" si="43"/>
        <v>1</v>
      </c>
      <c r="O242" s="15">
        <f t="shared" si="36"/>
        <v>2.08</v>
      </c>
      <c r="P242" s="15">
        <f t="shared" si="37"/>
        <v>2.08</v>
      </c>
      <c r="Q242" s="15" t="e">
        <f t="shared" si="38"/>
        <v>#VALUE!</v>
      </c>
      <c r="R242" s="15">
        <f t="shared" si="39"/>
        <v>0</v>
      </c>
      <c r="S242" s="15">
        <f t="shared" si="40"/>
        <v>2.08</v>
      </c>
    </row>
    <row r="243" spans="2:19" s="15" customFormat="1">
      <c r="B243" s="15">
        <f t="shared" si="42"/>
        <v>20278</v>
      </c>
      <c r="C243" s="15" t="s">
        <v>233</v>
      </c>
      <c r="D243" s="15" t="s">
        <v>246</v>
      </c>
      <c r="E243" s="15" t="s">
        <v>1108</v>
      </c>
      <c r="F243" s="15">
        <v>2</v>
      </c>
      <c r="G243" s="16">
        <f t="shared" si="44"/>
        <v>93</v>
      </c>
      <c r="H243" s="15" t="s">
        <v>1033</v>
      </c>
      <c r="I243" s="15">
        <v>5</v>
      </c>
      <c r="J243" s="15" t="str">
        <f t="shared" si="45"/>
        <v>0.693#2|1#1#6.5|1#0.2#6.5#0|1#0.25#6.5#2</v>
      </c>
      <c r="K243" s="15">
        <v>2.08</v>
      </c>
      <c r="L243" s="15" t="s">
        <v>247</v>
      </c>
      <c r="N243" s="15" t="str">
        <f t="shared" si="43"/>
        <v>0</v>
      </c>
      <c r="O243" s="15" t="e">
        <f t="shared" si="36"/>
        <v>#DIV/0!</v>
      </c>
      <c r="P243" s="15">
        <f t="shared" si="37"/>
        <v>0.69299999999999995</v>
      </c>
      <c r="Q243" s="15" t="e">
        <f t="shared" si="38"/>
        <v>#VALUE!</v>
      </c>
      <c r="R243" s="15">
        <f t="shared" si="39"/>
        <v>0</v>
      </c>
      <c r="S243" s="15">
        <f t="shared" si="40"/>
        <v>0.69299999999999995</v>
      </c>
    </row>
    <row r="244" spans="2:19" s="15" customFormat="1">
      <c r="B244" s="15">
        <f t="shared" si="42"/>
        <v>20281</v>
      </c>
      <c r="C244" s="15" t="s">
        <v>23</v>
      </c>
      <c r="D244" s="15" t="s">
        <v>174</v>
      </c>
      <c r="E244" s="15" t="s">
        <v>1109</v>
      </c>
      <c r="F244" s="15">
        <v>0</v>
      </c>
      <c r="G244" s="16">
        <f t="shared" si="44"/>
        <v>94</v>
      </c>
      <c r="H244" s="15" t="s">
        <v>1033</v>
      </c>
      <c r="I244" s="15">
        <v>5</v>
      </c>
      <c r="J244" s="15" t="str">
        <f t="shared" si="45"/>
        <v>2#3#0.693#2</v>
      </c>
      <c r="K244" s="15">
        <v>2.08</v>
      </c>
      <c r="L244" s="15" t="s">
        <v>248</v>
      </c>
      <c r="N244" s="15" t="str">
        <f t="shared" si="43"/>
        <v/>
      </c>
      <c r="O244" s="15">
        <f t="shared" si="36"/>
        <v>2.08</v>
      </c>
      <c r="P244" s="15">
        <f t="shared" si="37"/>
        <v>2.08</v>
      </c>
      <c r="Q244" s="15">
        <f t="shared" si="38"/>
        <v>1</v>
      </c>
      <c r="R244" s="15">
        <f t="shared" si="39"/>
        <v>3</v>
      </c>
      <c r="S244" s="15">
        <f t="shared" si="40"/>
        <v>0.69299999999999995</v>
      </c>
    </row>
    <row r="245" spans="2:19" s="16" customFormat="1">
      <c r="B245" s="16">
        <f t="shared" si="42"/>
        <v>20284</v>
      </c>
      <c r="C245" s="16" t="s">
        <v>249</v>
      </c>
      <c r="D245" s="16" t="s">
        <v>46</v>
      </c>
      <c r="E245" s="16" t="s">
        <v>1110</v>
      </c>
      <c r="F245" s="16">
        <v>0</v>
      </c>
      <c r="G245" s="16">
        <f t="shared" si="44"/>
        <v>95</v>
      </c>
      <c r="H245" s="16" t="s">
        <v>1033</v>
      </c>
      <c r="I245" s="16">
        <v>5</v>
      </c>
      <c r="J245" s="15" t="str">
        <f t="shared" si="45"/>
        <v>2.08#2|1#0.45</v>
      </c>
      <c r="K245" s="16">
        <v>2.08</v>
      </c>
      <c r="L245" s="16" t="s">
        <v>250</v>
      </c>
      <c r="N245" s="15" t="str">
        <f t="shared" si="43"/>
        <v/>
      </c>
      <c r="O245" s="15">
        <f t="shared" si="36"/>
        <v>2.08</v>
      </c>
      <c r="P245" s="15">
        <f t="shared" si="37"/>
        <v>2.08</v>
      </c>
      <c r="Q245" s="15" t="e">
        <f t="shared" si="38"/>
        <v>#VALUE!</v>
      </c>
      <c r="R245" s="15">
        <f t="shared" si="39"/>
        <v>0</v>
      </c>
      <c r="S245" s="15">
        <f t="shared" si="40"/>
        <v>2.08</v>
      </c>
    </row>
    <row r="246" spans="2:19" s="15" customFormat="1">
      <c r="B246" s="15">
        <f t="shared" si="42"/>
        <v>20135</v>
      </c>
      <c r="C246" s="15" t="s">
        <v>23</v>
      </c>
      <c r="D246" s="15" t="s">
        <v>174</v>
      </c>
      <c r="E246" s="15" t="s">
        <v>1061</v>
      </c>
      <c r="F246" s="15">
        <v>0</v>
      </c>
      <c r="G246" s="16">
        <f t="shared" si="44"/>
        <v>45</v>
      </c>
      <c r="H246" s="15" t="s">
        <v>1034</v>
      </c>
      <c r="I246" s="15">
        <v>7.9</v>
      </c>
      <c r="J246" s="15" t="str">
        <f t="shared" si="45"/>
        <v>3#3#1.095#1</v>
      </c>
      <c r="K246" s="15">
        <v>3.2864</v>
      </c>
      <c r="L246" s="15" t="s">
        <v>175</v>
      </c>
      <c r="N246" s="15" t="str">
        <f t="shared" si="43"/>
        <v/>
      </c>
      <c r="O246" s="15">
        <f t="shared" si="36"/>
        <v>3.2864</v>
      </c>
      <c r="P246" s="15">
        <f t="shared" si="37"/>
        <v>3.2864</v>
      </c>
      <c r="Q246" s="15">
        <f t="shared" si="38"/>
        <v>1</v>
      </c>
      <c r="R246" s="15">
        <f t="shared" si="39"/>
        <v>3</v>
      </c>
      <c r="S246" s="15">
        <f t="shared" si="40"/>
        <v>1.095</v>
      </c>
    </row>
    <row r="247" spans="2:19" s="15" customFormat="1">
      <c r="B247" s="15">
        <f t="shared" si="42"/>
        <v>20138</v>
      </c>
      <c r="C247" s="15" t="s">
        <v>23</v>
      </c>
      <c r="D247" s="15" t="s">
        <v>86</v>
      </c>
      <c r="E247" s="15" t="s">
        <v>1062</v>
      </c>
      <c r="F247" s="15">
        <v>0</v>
      </c>
      <c r="G247" s="16">
        <f t="shared" si="44"/>
        <v>46</v>
      </c>
      <c r="H247" s="15" t="s">
        <v>1034</v>
      </c>
      <c r="I247" s="15">
        <v>7.9</v>
      </c>
      <c r="J247" s="15" t="str">
        <f t="shared" si="45"/>
        <v>3.2864#1|1#0.1#2#5</v>
      </c>
      <c r="K247" s="15">
        <v>3.2864</v>
      </c>
      <c r="L247" s="15" t="s">
        <v>176</v>
      </c>
      <c r="N247" s="15" t="str">
        <f t="shared" si="43"/>
        <v/>
      </c>
      <c r="O247" s="15">
        <f t="shared" si="36"/>
        <v>3.2864</v>
      </c>
      <c r="P247" s="15">
        <f t="shared" si="37"/>
        <v>3.2864</v>
      </c>
      <c r="Q247" s="15" t="e">
        <f t="shared" si="38"/>
        <v>#VALUE!</v>
      </c>
      <c r="R247" s="15">
        <f t="shared" si="39"/>
        <v>0</v>
      </c>
      <c r="S247" s="15">
        <f t="shared" si="40"/>
        <v>3.2864</v>
      </c>
    </row>
    <row r="248" spans="2:19" s="15" customFormat="1">
      <c r="B248" s="15">
        <f t="shared" si="42"/>
        <v>20141</v>
      </c>
      <c r="C248" s="15" t="s">
        <v>177</v>
      </c>
      <c r="D248" s="15" t="s">
        <v>178</v>
      </c>
      <c r="E248" s="15" t="s">
        <v>1063</v>
      </c>
      <c r="F248" s="15">
        <v>2</v>
      </c>
      <c r="G248" s="16">
        <f t="shared" si="44"/>
        <v>47</v>
      </c>
      <c r="H248" s="15" t="s">
        <v>1034</v>
      </c>
      <c r="I248" s="15">
        <v>7.9</v>
      </c>
      <c r="J248" s="15" t="str">
        <f t="shared" si="45"/>
        <v>1#0.15#4|1#0.3#6#2</v>
      </c>
      <c r="K248" s="15">
        <v>3.2864</v>
      </c>
      <c r="L248" s="15" t="s">
        <v>179</v>
      </c>
      <c r="N248" s="15" t="str">
        <f t="shared" si="43"/>
        <v/>
      </c>
      <c r="O248" s="15">
        <f t="shared" si="36"/>
        <v>3.2864</v>
      </c>
      <c r="P248" s="15">
        <f t="shared" si="37"/>
        <v>3.2864</v>
      </c>
      <c r="Q248" s="15" t="e">
        <f t="shared" si="38"/>
        <v>#VALUE!</v>
      </c>
      <c r="R248" s="15">
        <f t="shared" si="39"/>
        <v>0</v>
      </c>
      <c r="S248" s="15">
        <f t="shared" si="40"/>
        <v>3.2864</v>
      </c>
    </row>
    <row r="249" spans="2:19" s="15" customFormat="1">
      <c r="B249" s="15">
        <f t="shared" si="42"/>
        <v>20144</v>
      </c>
      <c r="C249" s="15" t="s">
        <v>23</v>
      </c>
      <c r="D249" s="15" t="s">
        <v>24</v>
      </c>
      <c r="E249" s="15" t="s">
        <v>1064</v>
      </c>
      <c r="F249" s="15">
        <v>0</v>
      </c>
      <c r="G249" s="16">
        <f t="shared" si="44"/>
        <v>48</v>
      </c>
      <c r="H249" s="15" t="s">
        <v>1034</v>
      </c>
      <c r="I249" s="15">
        <v>7.9</v>
      </c>
      <c r="J249" s="15" t="str">
        <f t="shared" si="45"/>
        <v>3.2864#1|0.5#1#3</v>
      </c>
      <c r="K249" s="15">
        <v>3.2864</v>
      </c>
      <c r="L249" s="15" t="s">
        <v>180</v>
      </c>
      <c r="N249" s="15" t="str">
        <f t="shared" ref="N249:N296" si="46">IF(--LEFT(C249,1)=2,MID(C249,5,1),"")</f>
        <v/>
      </c>
      <c r="O249" s="15">
        <f t="shared" si="36"/>
        <v>3.2864</v>
      </c>
      <c r="P249" s="15">
        <f t="shared" si="37"/>
        <v>3.2864</v>
      </c>
      <c r="Q249" s="15" t="e">
        <f t="shared" si="38"/>
        <v>#VALUE!</v>
      </c>
      <c r="R249" s="15">
        <f t="shared" si="39"/>
        <v>0</v>
      </c>
      <c r="S249" s="15">
        <f t="shared" si="40"/>
        <v>3.2864</v>
      </c>
    </row>
    <row r="250" spans="2:19" s="15" customFormat="1">
      <c r="B250" s="15">
        <f t="shared" si="42"/>
        <v>20147</v>
      </c>
      <c r="C250" s="15" t="s">
        <v>49</v>
      </c>
      <c r="D250" s="15" t="s">
        <v>162</v>
      </c>
      <c r="E250" s="15" t="s">
        <v>1065</v>
      </c>
      <c r="F250" s="15">
        <v>2</v>
      </c>
      <c r="G250" s="16">
        <f t="shared" si="44"/>
        <v>49</v>
      </c>
      <c r="H250" s="15" t="s">
        <v>1034</v>
      </c>
      <c r="I250" s="15">
        <v>7.9</v>
      </c>
      <c r="J250" s="15" t="str">
        <f t="shared" si="45"/>
        <v>1.095#2|2#0.2#6#4</v>
      </c>
      <c r="K250" s="15">
        <v>3.2864</v>
      </c>
      <c r="L250" s="15" t="s">
        <v>181</v>
      </c>
      <c r="N250" s="15" t="str">
        <f t="shared" si="46"/>
        <v>0</v>
      </c>
      <c r="O250" s="15" t="e">
        <f t="shared" si="36"/>
        <v>#DIV/0!</v>
      </c>
      <c r="P250" s="15">
        <f t="shared" si="37"/>
        <v>1.095</v>
      </c>
      <c r="Q250" s="15" t="e">
        <f t="shared" si="38"/>
        <v>#VALUE!</v>
      </c>
      <c r="R250" s="15">
        <f t="shared" si="39"/>
        <v>0</v>
      </c>
      <c r="S250" s="15">
        <f t="shared" si="40"/>
        <v>1.095</v>
      </c>
    </row>
    <row r="251" spans="2:19" s="15" customFormat="1">
      <c r="B251" s="15">
        <f t="shared" si="42"/>
        <v>20150</v>
      </c>
      <c r="C251" s="15" t="s">
        <v>23</v>
      </c>
      <c r="D251" s="15" t="s">
        <v>86</v>
      </c>
      <c r="E251" s="15" t="s">
        <v>1066</v>
      </c>
      <c r="F251" s="15">
        <v>0</v>
      </c>
      <c r="G251" s="16">
        <f t="shared" si="44"/>
        <v>50</v>
      </c>
      <c r="H251" s="15" t="s">
        <v>1034</v>
      </c>
      <c r="I251" s="15">
        <v>7.9</v>
      </c>
      <c r="J251" s="15" t="str">
        <f t="shared" si="45"/>
        <v>3.2864#1|2#0.15#2#4</v>
      </c>
      <c r="K251" s="15">
        <v>3.2864</v>
      </c>
      <c r="L251" s="15" t="s">
        <v>182</v>
      </c>
      <c r="N251" s="15" t="str">
        <f t="shared" si="46"/>
        <v/>
      </c>
      <c r="O251" s="15">
        <f t="shared" si="36"/>
        <v>3.2864</v>
      </c>
      <c r="P251" s="15">
        <f t="shared" si="37"/>
        <v>3.2864</v>
      </c>
      <c r="Q251" s="15" t="e">
        <f t="shared" si="38"/>
        <v>#VALUE!</v>
      </c>
      <c r="R251" s="15">
        <f t="shared" si="39"/>
        <v>0</v>
      </c>
      <c r="S251" s="15">
        <f t="shared" si="40"/>
        <v>3.2864</v>
      </c>
    </row>
    <row r="252" spans="2:19" s="15" customFormat="1">
      <c r="B252" s="15">
        <f t="shared" si="42"/>
        <v>20153</v>
      </c>
      <c r="C252" s="15" t="s">
        <v>23</v>
      </c>
      <c r="D252" s="15" t="s">
        <v>24</v>
      </c>
      <c r="E252" s="15" t="s">
        <v>1111</v>
      </c>
      <c r="F252" s="15">
        <v>0</v>
      </c>
      <c r="G252" s="16">
        <f t="shared" si="44"/>
        <v>51</v>
      </c>
      <c r="H252" s="15" t="s">
        <v>1034</v>
      </c>
      <c r="I252" s="15">
        <v>7.9</v>
      </c>
      <c r="J252" s="15" t="str">
        <f t="shared" si="45"/>
        <v>3.2864#1|0.7#1#2</v>
      </c>
      <c r="K252" s="15">
        <v>3.2864</v>
      </c>
      <c r="L252" s="15" t="s">
        <v>183</v>
      </c>
      <c r="N252" s="15" t="str">
        <f t="shared" si="46"/>
        <v/>
      </c>
      <c r="O252" s="15">
        <f t="shared" si="36"/>
        <v>3.2864</v>
      </c>
      <c r="P252" s="15">
        <f t="shared" si="37"/>
        <v>3.2864</v>
      </c>
      <c r="Q252" s="15" t="e">
        <f t="shared" si="38"/>
        <v>#VALUE!</v>
      </c>
      <c r="R252" s="15">
        <f t="shared" si="39"/>
        <v>0</v>
      </c>
      <c r="S252" s="15">
        <f t="shared" si="40"/>
        <v>3.2864</v>
      </c>
    </row>
    <row r="253" spans="2:19" s="15" customFormat="1">
      <c r="B253" s="15">
        <f t="shared" si="42"/>
        <v>20156</v>
      </c>
      <c r="C253" s="15" t="s">
        <v>23</v>
      </c>
      <c r="D253" s="15" t="s">
        <v>184</v>
      </c>
      <c r="E253" s="15" t="s">
        <v>1068</v>
      </c>
      <c r="F253" s="15">
        <v>0</v>
      </c>
      <c r="G253" s="16">
        <f t="shared" si="44"/>
        <v>52</v>
      </c>
      <c r="H253" s="15" t="s">
        <v>1034</v>
      </c>
      <c r="I253" s="15">
        <v>7.9</v>
      </c>
      <c r="J253" s="15" t="str">
        <f t="shared" si="45"/>
        <v>3.2864#1|3#0.3#6#4|3#0.12#1#4</v>
      </c>
      <c r="K253" s="15">
        <v>3.2864</v>
      </c>
      <c r="L253" s="15" t="s">
        <v>185</v>
      </c>
      <c r="N253" s="15" t="str">
        <f t="shared" si="46"/>
        <v/>
      </c>
      <c r="O253" s="15">
        <f t="shared" si="36"/>
        <v>3.2864</v>
      </c>
      <c r="P253" s="15">
        <f t="shared" si="37"/>
        <v>3.2864</v>
      </c>
      <c r="Q253" s="15" t="e">
        <f t="shared" si="38"/>
        <v>#VALUE!</v>
      </c>
      <c r="R253" s="15">
        <f t="shared" si="39"/>
        <v>0</v>
      </c>
      <c r="S253" s="15">
        <f t="shared" si="40"/>
        <v>3.2864</v>
      </c>
    </row>
    <row r="254" spans="2:19" s="15" customFormat="1">
      <c r="B254" s="15">
        <f t="shared" si="42"/>
        <v>20159</v>
      </c>
      <c r="C254" s="15" t="s">
        <v>49</v>
      </c>
      <c r="D254" s="15" t="s">
        <v>186</v>
      </c>
      <c r="E254" s="15" t="s">
        <v>1112</v>
      </c>
      <c r="F254" s="15">
        <v>2</v>
      </c>
      <c r="G254" s="16">
        <f t="shared" si="44"/>
        <v>53</v>
      </c>
      <c r="H254" s="15" t="s">
        <v>1034</v>
      </c>
      <c r="I254" s="15">
        <v>7.9</v>
      </c>
      <c r="J254" s="15" t="str">
        <f t="shared" si="45"/>
        <v>1.095#2|0.8#1#2.5</v>
      </c>
      <c r="K254" s="15">
        <v>3.2864</v>
      </c>
      <c r="L254" s="15" t="s">
        <v>187</v>
      </c>
      <c r="N254" s="15" t="str">
        <f t="shared" si="46"/>
        <v>0</v>
      </c>
      <c r="O254" s="15" t="e">
        <f t="shared" si="36"/>
        <v>#DIV/0!</v>
      </c>
      <c r="P254" s="15">
        <f t="shared" si="37"/>
        <v>1.095</v>
      </c>
      <c r="Q254" s="15" t="e">
        <f t="shared" si="38"/>
        <v>#VALUE!</v>
      </c>
      <c r="R254" s="15">
        <f t="shared" si="39"/>
        <v>0</v>
      </c>
      <c r="S254" s="15">
        <f t="shared" si="40"/>
        <v>1.095</v>
      </c>
    </row>
    <row r="255" spans="2:19" s="15" customFormat="1">
      <c r="B255" s="15">
        <f t="shared" si="42"/>
        <v>20162</v>
      </c>
      <c r="C255" s="15" t="s">
        <v>23</v>
      </c>
      <c r="D255" s="15" t="s">
        <v>184</v>
      </c>
      <c r="E255" s="15" t="s">
        <v>1070</v>
      </c>
      <c r="F255" s="15">
        <v>0</v>
      </c>
      <c r="G255" s="16">
        <f t="shared" si="44"/>
        <v>54</v>
      </c>
      <c r="H255" s="15" t="s">
        <v>1034</v>
      </c>
      <c r="I255" s="15">
        <v>7.9</v>
      </c>
      <c r="J255" s="15" t="str">
        <f t="shared" si="45"/>
        <v>3.2864#1|2#0.2#6#4|2#0.1#2#5</v>
      </c>
      <c r="K255" s="15">
        <v>3.2864</v>
      </c>
      <c r="L255" s="15" t="s">
        <v>188</v>
      </c>
      <c r="N255" s="15" t="str">
        <f t="shared" si="46"/>
        <v/>
      </c>
      <c r="O255" s="15">
        <f t="shared" si="36"/>
        <v>3.2864</v>
      </c>
      <c r="P255" s="15">
        <f t="shared" si="37"/>
        <v>3.2864</v>
      </c>
      <c r="Q255" s="15" t="e">
        <f t="shared" si="38"/>
        <v>#VALUE!</v>
      </c>
      <c r="R255" s="15">
        <f t="shared" si="39"/>
        <v>0</v>
      </c>
      <c r="S255" s="15">
        <f t="shared" si="40"/>
        <v>3.2864</v>
      </c>
    </row>
    <row r="256" spans="2:19" s="15" customFormat="1">
      <c r="B256" s="15">
        <f t="shared" si="42"/>
        <v>20165</v>
      </c>
      <c r="C256" s="15" t="s">
        <v>189</v>
      </c>
      <c r="D256" s="15" t="s">
        <v>35</v>
      </c>
      <c r="E256" s="15" t="s">
        <v>1071</v>
      </c>
      <c r="F256" s="15">
        <v>0</v>
      </c>
      <c r="G256" s="16">
        <f t="shared" si="44"/>
        <v>55</v>
      </c>
      <c r="H256" s="15" t="s">
        <v>1034</v>
      </c>
      <c r="I256" s="15">
        <v>7.9</v>
      </c>
      <c r="J256" s="15" t="str">
        <f t="shared" si="45"/>
        <v>3.2864#1|1#3#6|6#0.08#6#1</v>
      </c>
      <c r="K256" s="15">
        <v>3.2864</v>
      </c>
      <c r="L256" s="15" t="s">
        <v>190</v>
      </c>
      <c r="N256" s="15" t="str">
        <f t="shared" si="46"/>
        <v/>
      </c>
      <c r="O256" s="15">
        <f t="shared" si="36"/>
        <v>3.2864</v>
      </c>
      <c r="P256" s="15">
        <f t="shared" si="37"/>
        <v>3.2864</v>
      </c>
      <c r="Q256" s="15" t="e">
        <f t="shared" si="38"/>
        <v>#VALUE!</v>
      </c>
      <c r="R256" s="15">
        <f t="shared" si="39"/>
        <v>0</v>
      </c>
      <c r="S256" s="15">
        <f t="shared" si="40"/>
        <v>3.2864</v>
      </c>
    </row>
    <row r="257" spans="2:19" s="15" customFormat="1">
      <c r="B257" s="15">
        <f t="shared" si="42"/>
        <v>20168</v>
      </c>
      <c r="C257" s="15" t="s">
        <v>191</v>
      </c>
      <c r="D257" s="15" t="s">
        <v>83</v>
      </c>
      <c r="E257" s="15" t="s">
        <v>1072</v>
      </c>
      <c r="F257" s="15">
        <v>0</v>
      </c>
      <c r="G257" s="16">
        <f t="shared" si="44"/>
        <v>56</v>
      </c>
      <c r="H257" s="15" t="s">
        <v>1034</v>
      </c>
      <c r="I257" s="15">
        <v>7.9</v>
      </c>
      <c r="J257" s="15" t="str">
        <f t="shared" si="45"/>
        <v>3.286#1</v>
      </c>
      <c r="K257" s="15">
        <v>3.2864</v>
      </c>
      <c r="L257" s="15" t="s">
        <v>192</v>
      </c>
      <c r="N257" s="15" t="str">
        <f t="shared" si="46"/>
        <v>1</v>
      </c>
      <c r="O257" s="15">
        <f t="shared" si="36"/>
        <v>3.286</v>
      </c>
      <c r="P257" s="15">
        <f t="shared" si="37"/>
        <v>3.286</v>
      </c>
      <c r="Q257" s="15" t="e">
        <f t="shared" si="38"/>
        <v>#VALUE!</v>
      </c>
      <c r="R257" s="15">
        <f t="shared" si="39"/>
        <v>0</v>
      </c>
      <c r="S257" s="15">
        <f t="shared" si="40"/>
        <v>3.286</v>
      </c>
    </row>
    <row r="258" spans="2:19" s="15" customFormat="1">
      <c r="B258" s="15">
        <f t="shared" si="42"/>
        <v>20171</v>
      </c>
      <c r="C258" s="15" t="s">
        <v>49</v>
      </c>
      <c r="D258" s="15" t="s">
        <v>162</v>
      </c>
      <c r="E258" s="15" t="s">
        <v>1073</v>
      </c>
      <c r="F258" s="15">
        <v>2</v>
      </c>
      <c r="G258" s="16">
        <f t="shared" si="44"/>
        <v>57</v>
      </c>
      <c r="H258" s="15" t="s">
        <v>1034</v>
      </c>
      <c r="I258" s="15">
        <v>7.9</v>
      </c>
      <c r="J258" s="15" t="str">
        <f t="shared" si="45"/>
        <v>1.095#2|4#0.3#5#4</v>
      </c>
      <c r="K258" s="15">
        <v>3.2864</v>
      </c>
      <c r="L258" s="15" t="s">
        <v>193</v>
      </c>
      <c r="N258" s="15" t="str">
        <f t="shared" si="46"/>
        <v>0</v>
      </c>
      <c r="O258" s="15" t="e">
        <f t="shared" si="36"/>
        <v>#DIV/0!</v>
      </c>
      <c r="P258" s="15">
        <f t="shared" si="37"/>
        <v>1.095</v>
      </c>
      <c r="Q258" s="15" t="e">
        <f t="shared" si="38"/>
        <v>#VALUE!</v>
      </c>
      <c r="R258" s="15">
        <f t="shared" si="39"/>
        <v>0</v>
      </c>
      <c r="S258" s="15">
        <f t="shared" si="40"/>
        <v>1.095</v>
      </c>
    </row>
    <row r="259" spans="2:19" s="15" customFormat="1">
      <c r="B259" s="15">
        <f t="shared" si="42"/>
        <v>20174</v>
      </c>
      <c r="C259" s="15" t="s">
        <v>194</v>
      </c>
      <c r="D259" s="15" t="s">
        <v>195</v>
      </c>
      <c r="E259" s="15" t="s">
        <v>1074</v>
      </c>
      <c r="F259" s="15">
        <v>0</v>
      </c>
      <c r="G259" s="16">
        <f t="shared" si="44"/>
        <v>58</v>
      </c>
      <c r="H259" s="15" t="s">
        <v>1034</v>
      </c>
      <c r="I259" s="15">
        <v>7.9</v>
      </c>
      <c r="J259" s="15" t="str">
        <f t="shared" si="45"/>
        <v>3.2864#1|2#0.2#6#4|4#0.3#4.5#2</v>
      </c>
      <c r="K259" s="15">
        <v>3.2864</v>
      </c>
      <c r="L259" s="15" t="s">
        <v>196</v>
      </c>
      <c r="N259" s="15" t="str">
        <f t="shared" si="46"/>
        <v/>
      </c>
      <c r="O259" s="15">
        <f t="shared" si="36"/>
        <v>3.2864</v>
      </c>
      <c r="P259" s="15">
        <f t="shared" si="37"/>
        <v>3.2864</v>
      </c>
      <c r="Q259" s="15" t="e">
        <f t="shared" si="38"/>
        <v>#VALUE!</v>
      </c>
      <c r="R259" s="15">
        <f t="shared" si="39"/>
        <v>0</v>
      </c>
      <c r="S259" s="15">
        <f t="shared" si="40"/>
        <v>3.2864</v>
      </c>
    </row>
    <row r="260" spans="2:19" s="15" customFormat="1">
      <c r="B260" s="15">
        <f t="shared" si="42"/>
        <v>20177</v>
      </c>
      <c r="C260" s="15" t="s">
        <v>23</v>
      </c>
      <c r="D260" s="15" t="s">
        <v>86</v>
      </c>
      <c r="E260" s="15" t="s">
        <v>1075</v>
      </c>
      <c r="F260" s="15">
        <v>2</v>
      </c>
      <c r="G260" s="16">
        <f t="shared" si="44"/>
        <v>59</v>
      </c>
      <c r="H260" s="15" t="s">
        <v>1034</v>
      </c>
      <c r="I260" s="15">
        <v>7.9</v>
      </c>
      <c r="J260" s="15" t="str">
        <f t="shared" si="45"/>
        <v>3.2864#1|3#0.2#1#3</v>
      </c>
      <c r="K260" s="15">
        <v>3.2864</v>
      </c>
      <c r="L260" s="15" t="s">
        <v>197</v>
      </c>
      <c r="N260" s="15" t="str">
        <f t="shared" si="46"/>
        <v/>
      </c>
      <c r="O260" s="15">
        <f t="shared" si="36"/>
        <v>3.2864</v>
      </c>
      <c r="P260" s="15">
        <f t="shared" si="37"/>
        <v>3.2864</v>
      </c>
      <c r="Q260" s="15" t="e">
        <f t="shared" si="38"/>
        <v>#VALUE!</v>
      </c>
      <c r="R260" s="15">
        <f t="shared" si="39"/>
        <v>0</v>
      </c>
      <c r="S260" s="15">
        <f t="shared" si="40"/>
        <v>3.2864</v>
      </c>
    </row>
    <row r="261" spans="2:19" s="15" customFormat="1">
      <c r="B261" s="15">
        <f t="shared" si="42"/>
        <v>20180</v>
      </c>
      <c r="C261" s="15" t="s">
        <v>199</v>
      </c>
      <c r="D261" s="15" t="s">
        <v>200</v>
      </c>
      <c r="E261" s="15" t="s">
        <v>1076</v>
      </c>
      <c r="F261" s="15">
        <v>0</v>
      </c>
      <c r="G261" s="16">
        <f t="shared" si="44"/>
        <v>60</v>
      </c>
      <c r="H261" s="15" t="s">
        <v>1034</v>
      </c>
      <c r="I261" s="15">
        <v>7.9</v>
      </c>
      <c r="J261" s="15" t="str">
        <f t="shared" si="45"/>
        <v>1#0.15#4|2#0.4#4#2</v>
      </c>
      <c r="K261" s="15">
        <v>3.2864</v>
      </c>
      <c r="L261" s="15" t="s">
        <v>198</v>
      </c>
      <c r="N261" s="15" t="str">
        <f t="shared" si="46"/>
        <v/>
      </c>
      <c r="O261" s="15">
        <f t="shared" si="36"/>
        <v>3.2864</v>
      </c>
      <c r="P261" s="15">
        <f t="shared" si="37"/>
        <v>3.2864</v>
      </c>
      <c r="Q261" s="15" t="e">
        <f t="shared" si="38"/>
        <v>#VALUE!</v>
      </c>
      <c r="R261" s="15">
        <f t="shared" si="39"/>
        <v>0</v>
      </c>
      <c r="S261" s="15">
        <f t="shared" si="40"/>
        <v>3.2864</v>
      </c>
    </row>
    <row r="262" spans="2:19" s="15" customFormat="1">
      <c r="B262" s="15">
        <f t="shared" si="42"/>
        <v>20183</v>
      </c>
      <c r="C262" s="15" t="s">
        <v>23</v>
      </c>
      <c r="D262" s="15" t="s">
        <v>24</v>
      </c>
      <c r="E262" s="15" t="s">
        <v>1077</v>
      </c>
      <c r="F262" s="15">
        <v>2</v>
      </c>
      <c r="G262" s="16">
        <f t="shared" si="44"/>
        <v>61</v>
      </c>
      <c r="H262" s="15" t="s">
        <v>1034</v>
      </c>
      <c r="I262" s="15">
        <v>7.9</v>
      </c>
      <c r="J262" s="15" t="str">
        <f t="shared" si="45"/>
        <v>3.2864#1|1#1#3</v>
      </c>
      <c r="K262" s="15">
        <v>3.2864</v>
      </c>
      <c r="L262" s="15" t="s">
        <v>201</v>
      </c>
      <c r="N262" s="15" t="str">
        <f t="shared" si="46"/>
        <v/>
      </c>
      <c r="O262" s="15">
        <f t="shared" si="36"/>
        <v>3.2864</v>
      </c>
      <c r="P262" s="15">
        <f t="shared" si="37"/>
        <v>3.2864</v>
      </c>
      <c r="Q262" s="15" t="e">
        <f t="shared" si="38"/>
        <v>#VALUE!</v>
      </c>
      <c r="R262" s="15">
        <f t="shared" si="39"/>
        <v>0</v>
      </c>
      <c r="S262" s="15">
        <f t="shared" si="40"/>
        <v>3.2864</v>
      </c>
    </row>
    <row r="263" spans="2:19" s="15" customFormat="1">
      <c r="B263" s="15">
        <f t="shared" si="42"/>
        <v>20186</v>
      </c>
      <c r="C263" s="15" t="s">
        <v>23</v>
      </c>
      <c r="D263" s="15" t="s">
        <v>202</v>
      </c>
      <c r="E263" s="15" t="s">
        <v>1078</v>
      </c>
      <c r="F263" s="15">
        <v>0</v>
      </c>
      <c r="G263" s="16">
        <f t="shared" si="44"/>
        <v>62</v>
      </c>
      <c r="H263" s="15" t="s">
        <v>1034</v>
      </c>
      <c r="I263" s="15">
        <v>7.9</v>
      </c>
      <c r="J263" s="15" t="str">
        <f t="shared" si="45"/>
        <v>2#4#1.095#2|2#0.2#8#4</v>
      </c>
      <c r="K263" s="15">
        <v>3.2864</v>
      </c>
      <c r="L263" s="15" t="s">
        <v>203</v>
      </c>
      <c r="N263" s="15" t="str">
        <f t="shared" si="46"/>
        <v/>
      </c>
      <c r="O263" s="15">
        <f t="shared" si="36"/>
        <v>3.2864</v>
      </c>
      <c r="P263" s="15">
        <f t="shared" si="37"/>
        <v>3.2864</v>
      </c>
      <c r="Q263" s="15">
        <f t="shared" si="38"/>
        <v>1</v>
      </c>
      <c r="R263" s="15">
        <f t="shared" si="39"/>
        <v>3</v>
      </c>
      <c r="S263" s="15">
        <f t="shared" si="40"/>
        <v>1.095</v>
      </c>
    </row>
    <row r="264" spans="2:19" s="15" customFormat="1">
      <c r="B264" s="15">
        <f t="shared" si="42"/>
        <v>20189</v>
      </c>
      <c r="C264" s="15" t="s">
        <v>49</v>
      </c>
      <c r="D264" s="15" t="s">
        <v>166</v>
      </c>
      <c r="E264" s="15" t="s">
        <v>1079</v>
      </c>
      <c r="F264" s="15">
        <v>2</v>
      </c>
      <c r="G264" s="16">
        <f t="shared" si="44"/>
        <v>63</v>
      </c>
      <c r="H264" s="15" t="s">
        <v>1034</v>
      </c>
      <c r="I264" s="15">
        <v>7.9</v>
      </c>
      <c r="J264" s="15" t="str">
        <f t="shared" si="45"/>
        <v>1.095#2</v>
      </c>
      <c r="K264" s="15">
        <v>3.2864</v>
      </c>
      <c r="L264" s="15" t="s">
        <v>204</v>
      </c>
      <c r="N264" s="15" t="str">
        <f t="shared" si="46"/>
        <v>0</v>
      </c>
      <c r="O264" s="15" t="e">
        <f t="shared" si="36"/>
        <v>#DIV/0!</v>
      </c>
      <c r="P264" s="15">
        <f t="shared" si="37"/>
        <v>1.095</v>
      </c>
      <c r="Q264" s="15" t="e">
        <f t="shared" si="38"/>
        <v>#VALUE!</v>
      </c>
      <c r="R264" s="15">
        <f t="shared" si="39"/>
        <v>0</v>
      </c>
      <c r="S264" s="15">
        <f t="shared" si="40"/>
        <v>1.095</v>
      </c>
    </row>
    <row r="265" spans="2:19" s="15" customFormat="1">
      <c r="B265" s="15">
        <f t="shared" si="42"/>
        <v>20192</v>
      </c>
      <c r="C265" s="15" t="s">
        <v>49</v>
      </c>
      <c r="D265" s="15" t="s">
        <v>205</v>
      </c>
      <c r="E265" s="15" t="s">
        <v>1080</v>
      </c>
      <c r="F265" s="15">
        <v>0</v>
      </c>
      <c r="G265" s="16">
        <f t="shared" si="44"/>
        <v>64</v>
      </c>
      <c r="H265" s="15" t="s">
        <v>1034</v>
      </c>
      <c r="I265" s="15">
        <v>7.9</v>
      </c>
      <c r="J265" s="15" t="str">
        <f t="shared" si="45"/>
        <v>1.095#2|1#0.15#2#4</v>
      </c>
      <c r="K265" s="15">
        <v>3.2864</v>
      </c>
      <c r="L265" s="15" t="s">
        <v>206</v>
      </c>
      <c r="N265" s="15" t="str">
        <f t="shared" si="46"/>
        <v>0</v>
      </c>
      <c r="O265" s="15" t="e">
        <f t="shared" si="36"/>
        <v>#DIV/0!</v>
      </c>
      <c r="P265" s="15">
        <f t="shared" si="37"/>
        <v>1.095</v>
      </c>
      <c r="Q265" s="15" t="e">
        <f t="shared" si="38"/>
        <v>#VALUE!</v>
      </c>
      <c r="R265" s="15">
        <f t="shared" si="39"/>
        <v>0</v>
      </c>
      <c r="S265" s="15">
        <f t="shared" si="40"/>
        <v>1.095</v>
      </c>
    </row>
    <row r="266" spans="2:19" s="15" customFormat="1">
      <c r="B266" s="15">
        <f t="shared" si="42"/>
        <v>20195</v>
      </c>
      <c r="C266" s="15" t="s">
        <v>49</v>
      </c>
      <c r="D266" s="15" t="s">
        <v>162</v>
      </c>
      <c r="E266" s="15" t="s">
        <v>1081</v>
      </c>
      <c r="F266" s="15">
        <v>2</v>
      </c>
      <c r="G266" s="16">
        <f t="shared" si="44"/>
        <v>65</v>
      </c>
      <c r="H266" s="15" t="s">
        <v>1034</v>
      </c>
      <c r="I266" s="15">
        <v>7.9</v>
      </c>
      <c r="J266" s="15" t="str">
        <f t="shared" si="45"/>
        <v>1.095#2|3#0.2#6#4</v>
      </c>
      <c r="K266" s="15">
        <v>3.2864</v>
      </c>
      <c r="L266" s="15" t="s">
        <v>207</v>
      </c>
      <c r="N266" s="15" t="str">
        <f t="shared" si="46"/>
        <v>0</v>
      </c>
      <c r="O266" s="15" t="e">
        <f t="shared" si="36"/>
        <v>#DIV/0!</v>
      </c>
      <c r="P266" s="15">
        <f t="shared" si="37"/>
        <v>1.095</v>
      </c>
      <c r="Q266" s="15" t="e">
        <f t="shared" si="38"/>
        <v>#VALUE!</v>
      </c>
      <c r="R266" s="15">
        <f t="shared" si="39"/>
        <v>0</v>
      </c>
      <c r="S266" s="15">
        <f t="shared" si="40"/>
        <v>1.095</v>
      </c>
    </row>
    <row r="267" spans="2:19" s="15" customFormat="1">
      <c r="B267" s="15">
        <f t="shared" si="42"/>
        <v>20198</v>
      </c>
      <c r="C267" s="15" t="s">
        <v>26</v>
      </c>
      <c r="D267" s="15" t="s">
        <v>208</v>
      </c>
      <c r="E267" s="15" t="s">
        <v>1082</v>
      </c>
      <c r="F267" s="15">
        <v>0</v>
      </c>
      <c r="G267" s="16">
        <f t="shared" si="44"/>
        <v>66</v>
      </c>
      <c r="H267" s="15" t="s">
        <v>1034</v>
      </c>
      <c r="I267" s="15">
        <v>7.9</v>
      </c>
      <c r="J267" s="15" t="str">
        <f t="shared" si="45"/>
        <v>1#0.3|1#0.2#6#2</v>
      </c>
      <c r="K267" s="15">
        <v>3.2864</v>
      </c>
      <c r="L267" s="15" t="s">
        <v>209</v>
      </c>
      <c r="N267" s="15" t="str">
        <f t="shared" si="46"/>
        <v/>
      </c>
      <c r="O267" s="15">
        <f t="shared" si="36"/>
        <v>3.2864</v>
      </c>
      <c r="P267" s="15">
        <f t="shared" si="37"/>
        <v>3.2864</v>
      </c>
      <c r="Q267" s="15" t="e">
        <f t="shared" si="38"/>
        <v>#VALUE!</v>
      </c>
      <c r="R267" s="15">
        <f t="shared" si="39"/>
        <v>0</v>
      </c>
      <c r="S267" s="15">
        <f t="shared" si="40"/>
        <v>3.2864</v>
      </c>
    </row>
    <row r="268" spans="2:19" s="15" customFormat="1">
      <c r="B268" s="15">
        <f t="shared" si="42"/>
        <v>20201</v>
      </c>
      <c r="C268" s="15" t="s">
        <v>23</v>
      </c>
      <c r="D268" s="15" t="s">
        <v>93</v>
      </c>
      <c r="E268" s="15" t="s">
        <v>1083</v>
      </c>
      <c r="F268" s="15">
        <v>2</v>
      </c>
      <c r="G268" s="16">
        <f t="shared" si="44"/>
        <v>67</v>
      </c>
      <c r="H268" s="15" t="s">
        <v>1034</v>
      </c>
      <c r="I268" s="15">
        <v>7.9</v>
      </c>
      <c r="J268" s="15" t="str">
        <f t="shared" si="45"/>
        <v>3.2864#2|1#0.3#6#4</v>
      </c>
      <c r="K268" s="15">
        <v>3.2864</v>
      </c>
      <c r="L268" s="15" t="s">
        <v>210</v>
      </c>
      <c r="N268" s="15" t="str">
        <f t="shared" si="46"/>
        <v/>
      </c>
      <c r="O268" s="15">
        <f t="shared" si="36"/>
        <v>3.2864</v>
      </c>
      <c r="P268" s="15">
        <f t="shared" si="37"/>
        <v>3.2864</v>
      </c>
      <c r="Q268" s="15" t="e">
        <f t="shared" si="38"/>
        <v>#VALUE!</v>
      </c>
      <c r="R268" s="15">
        <f t="shared" si="39"/>
        <v>0</v>
      </c>
      <c r="S268" s="15">
        <f t="shared" si="40"/>
        <v>3.2864</v>
      </c>
    </row>
    <row r="269" spans="2:19" s="15" customFormat="1">
      <c r="B269" s="15">
        <f t="shared" si="42"/>
        <v>20204</v>
      </c>
      <c r="C269" s="15" t="s">
        <v>49</v>
      </c>
      <c r="D269" s="15" t="s">
        <v>205</v>
      </c>
      <c r="E269" s="15" t="s">
        <v>1084</v>
      </c>
      <c r="F269" s="15">
        <v>0</v>
      </c>
      <c r="G269" s="16">
        <f t="shared" si="44"/>
        <v>68</v>
      </c>
      <c r="H269" s="15" t="s">
        <v>1034</v>
      </c>
      <c r="I269" s="15">
        <v>7.9</v>
      </c>
      <c r="J269" s="15" t="str">
        <f t="shared" si="45"/>
        <v>1.095#2|1#0.12#2#4</v>
      </c>
      <c r="K269" s="15">
        <v>3.2864</v>
      </c>
      <c r="L269" s="15" t="s">
        <v>211</v>
      </c>
      <c r="N269" s="15" t="str">
        <f t="shared" si="46"/>
        <v>0</v>
      </c>
      <c r="O269" s="15" t="e">
        <f t="shared" ref="O269:O296" si="47">IF(N269="",K269,IF(N269=0,ROUND(K269/3,3),ROUND(K269/N269,3)))</f>
        <v>#DIV/0!</v>
      </c>
      <c r="P269" s="15">
        <f t="shared" ref="P269:P296" si="48">IFERROR(O269,ROUND(K269/3,3))</f>
        <v>1.095</v>
      </c>
      <c r="Q269" s="15" t="e">
        <f t="shared" ref="Q269:Q296" si="49">FIND("6",D269,1)</f>
        <v>#VALUE!</v>
      </c>
      <c r="R269" s="15">
        <f t="shared" ref="R269:R296" si="50">IFERROR(IF(Q269=1,ROUNDUP((MID(E269,3,1)+MID(E269,1,1))/2,0),1),0)</f>
        <v>0</v>
      </c>
      <c r="S269" s="15">
        <f t="shared" ref="S269:S296" si="51">IF(R269=0,P269,ROUND(P269/R269,3))</f>
        <v>1.095</v>
      </c>
    </row>
    <row r="270" spans="2:19" s="15" customFormat="1">
      <c r="B270" s="15">
        <f t="shared" si="42"/>
        <v>20207</v>
      </c>
      <c r="C270" s="15" t="s">
        <v>49</v>
      </c>
      <c r="D270" s="15" t="s">
        <v>186</v>
      </c>
      <c r="E270" s="15" t="s">
        <v>1085</v>
      </c>
      <c r="F270" s="15">
        <v>2</v>
      </c>
      <c r="G270" s="16">
        <f t="shared" si="44"/>
        <v>69</v>
      </c>
      <c r="H270" s="15" t="s">
        <v>1034</v>
      </c>
      <c r="I270" s="15">
        <v>7.9</v>
      </c>
      <c r="J270" s="15" t="str">
        <f t="shared" si="45"/>
        <v>1.095#2|0.35#2#2</v>
      </c>
      <c r="K270" s="15">
        <v>3.2864</v>
      </c>
      <c r="L270" s="15" t="s">
        <v>212</v>
      </c>
      <c r="N270" s="15" t="str">
        <f t="shared" si="46"/>
        <v>0</v>
      </c>
      <c r="O270" s="15" t="e">
        <f t="shared" si="47"/>
        <v>#DIV/0!</v>
      </c>
      <c r="P270" s="15">
        <f t="shared" si="48"/>
        <v>1.095</v>
      </c>
      <c r="Q270" s="15" t="e">
        <f t="shared" si="49"/>
        <v>#VALUE!</v>
      </c>
      <c r="R270" s="15">
        <f t="shared" si="50"/>
        <v>0</v>
      </c>
      <c r="S270" s="15">
        <f t="shared" si="51"/>
        <v>1.095</v>
      </c>
    </row>
    <row r="271" spans="2:19" s="15" customFormat="1">
      <c r="B271" s="15">
        <f t="shared" si="42"/>
        <v>20210</v>
      </c>
      <c r="C271" s="15" t="s">
        <v>194</v>
      </c>
      <c r="D271" s="15" t="s">
        <v>213</v>
      </c>
      <c r="E271" s="17" t="s">
        <v>1086</v>
      </c>
      <c r="F271" s="15">
        <v>0</v>
      </c>
      <c r="G271" s="16">
        <f t="shared" si="44"/>
        <v>70</v>
      </c>
      <c r="H271" s="15" t="s">
        <v>1034</v>
      </c>
      <c r="I271" s="15">
        <v>7.9</v>
      </c>
      <c r="J271" s="15" t="str">
        <f t="shared" si="45"/>
        <v>3.2864#1|3#0.1#1#5|4#0.1#3#2</v>
      </c>
      <c r="K271" s="15">
        <v>3.2864</v>
      </c>
      <c r="L271" s="15" t="s">
        <v>214</v>
      </c>
      <c r="N271" s="15" t="str">
        <f t="shared" si="46"/>
        <v/>
      </c>
      <c r="O271" s="15">
        <f t="shared" si="47"/>
        <v>3.2864</v>
      </c>
      <c r="P271" s="15">
        <f t="shared" si="48"/>
        <v>3.2864</v>
      </c>
      <c r="Q271" s="15" t="e">
        <f t="shared" si="49"/>
        <v>#VALUE!</v>
      </c>
      <c r="R271" s="15">
        <f t="shared" si="50"/>
        <v>0</v>
      </c>
      <c r="S271" s="15">
        <f t="shared" si="51"/>
        <v>3.2864</v>
      </c>
    </row>
    <row r="272" spans="2:19" s="15" customFormat="1">
      <c r="B272" s="15">
        <f t="shared" si="42"/>
        <v>20213</v>
      </c>
      <c r="C272" s="15" t="s">
        <v>85</v>
      </c>
      <c r="D272" s="15" t="s">
        <v>83</v>
      </c>
      <c r="E272" s="15" t="s">
        <v>1072</v>
      </c>
      <c r="F272" s="15">
        <v>2</v>
      </c>
      <c r="G272" s="16">
        <f t="shared" si="44"/>
        <v>71</v>
      </c>
      <c r="H272" s="15" t="s">
        <v>1034</v>
      </c>
      <c r="I272" s="15">
        <v>7.9</v>
      </c>
      <c r="J272" s="15" t="str">
        <f t="shared" si="45"/>
        <v>3.286#1</v>
      </c>
      <c r="K272" s="15">
        <v>3.2864</v>
      </c>
      <c r="L272" s="15" t="s">
        <v>215</v>
      </c>
      <c r="N272" s="15" t="str">
        <f t="shared" si="46"/>
        <v>1</v>
      </c>
      <c r="O272" s="15">
        <f t="shared" si="47"/>
        <v>3.286</v>
      </c>
      <c r="P272" s="15">
        <f t="shared" si="48"/>
        <v>3.286</v>
      </c>
      <c r="Q272" s="15" t="e">
        <f t="shared" si="49"/>
        <v>#VALUE!</v>
      </c>
      <c r="R272" s="15">
        <f t="shared" si="50"/>
        <v>0</v>
      </c>
      <c r="S272" s="15">
        <f t="shared" si="51"/>
        <v>3.286</v>
      </c>
    </row>
    <row r="273" spans="2:19" s="15" customFormat="1">
      <c r="B273" s="15">
        <f t="shared" si="42"/>
        <v>20216</v>
      </c>
      <c r="C273" s="15" t="s">
        <v>23</v>
      </c>
      <c r="D273" s="15" t="s">
        <v>81</v>
      </c>
      <c r="E273" s="15" t="s">
        <v>1087</v>
      </c>
      <c r="F273" s="15">
        <v>0</v>
      </c>
      <c r="G273" s="16">
        <f t="shared" si="44"/>
        <v>72</v>
      </c>
      <c r="H273" s="15" t="s">
        <v>1034</v>
      </c>
      <c r="I273" s="15">
        <v>7.9</v>
      </c>
      <c r="J273" s="15" t="str">
        <f t="shared" ref="J273:J296" si="52">SUBSTITUTE(E273,"a",S273)</f>
        <v>3.2864#1#2#0.2</v>
      </c>
      <c r="K273" s="15">
        <v>3.2864</v>
      </c>
      <c r="L273" s="15" t="s">
        <v>216</v>
      </c>
      <c r="N273" s="15" t="str">
        <f t="shared" si="46"/>
        <v/>
      </c>
      <c r="O273" s="15">
        <f t="shared" si="47"/>
        <v>3.2864</v>
      </c>
      <c r="P273" s="15">
        <f t="shared" si="48"/>
        <v>3.2864</v>
      </c>
      <c r="Q273" s="15" t="e">
        <f t="shared" si="49"/>
        <v>#VALUE!</v>
      </c>
      <c r="R273" s="15">
        <f t="shared" si="50"/>
        <v>0</v>
      </c>
      <c r="S273" s="15">
        <f t="shared" si="51"/>
        <v>3.2864</v>
      </c>
    </row>
    <row r="274" spans="2:19" s="15" customFormat="1">
      <c r="B274" s="15">
        <f t="shared" si="42"/>
        <v>20219</v>
      </c>
      <c r="C274" s="15" t="s">
        <v>194</v>
      </c>
      <c r="D274" s="15" t="s">
        <v>100</v>
      </c>
      <c r="E274" s="15" t="s">
        <v>1088</v>
      </c>
      <c r="F274" s="15">
        <v>2</v>
      </c>
      <c r="G274" s="16">
        <f t="shared" si="44"/>
        <v>73</v>
      </c>
      <c r="H274" s="15" t="s">
        <v>1034</v>
      </c>
      <c r="I274" s="15">
        <v>7.9</v>
      </c>
      <c r="J274" s="15" t="str">
        <f t="shared" si="52"/>
        <v>3#3#1.095#1|1#0.15#6#2</v>
      </c>
      <c r="K274" s="15">
        <v>3.2864</v>
      </c>
      <c r="L274" s="15" t="s">
        <v>217</v>
      </c>
      <c r="N274" s="15" t="str">
        <f t="shared" si="46"/>
        <v/>
      </c>
      <c r="O274" s="15">
        <f t="shared" si="47"/>
        <v>3.2864</v>
      </c>
      <c r="P274" s="15">
        <f t="shared" si="48"/>
        <v>3.2864</v>
      </c>
      <c r="Q274" s="15">
        <f t="shared" si="49"/>
        <v>1</v>
      </c>
      <c r="R274" s="15">
        <f t="shared" si="50"/>
        <v>3</v>
      </c>
      <c r="S274" s="15">
        <f t="shared" si="51"/>
        <v>1.095</v>
      </c>
    </row>
    <row r="275" spans="2:19" s="15" customFormat="1">
      <c r="B275" s="15">
        <f t="shared" si="42"/>
        <v>20222</v>
      </c>
      <c r="C275" s="15" t="s">
        <v>49</v>
      </c>
      <c r="D275" s="15" t="s">
        <v>186</v>
      </c>
      <c r="E275" s="15" t="s">
        <v>1089</v>
      </c>
      <c r="F275" s="15">
        <v>0</v>
      </c>
      <c r="G275" s="16">
        <f t="shared" si="44"/>
        <v>74</v>
      </c>
      <c r="H275" s="15" t="s">
        <v>1034</v>
      </c>
      <c r="I275" s="15">
        <v>7.9</v>
      </c>
      <c r="J275" s="15" t="str">
        <f t="shared" si="52"/>
        <v>1.095#1|1#3#10</v>
      </c>
      <c r="K275" s="15">
        <v>3.2864</v>
      </c>
      <c r="L275" s="15" t="s">
        <v>218</v>
      </c>
      <c r="N275" s="15" t="str">
        <f t="shared" si="46"/>
        <v>0</v>
      </c>
      <c r="O275" s="15" t="e">
        <f t="shared" si="47"/>
        <v>#DIV/0!</v>
      </c>
      <c r="P275" s="15">
        <f t="shared" si="48"/>
        <v>1.095</v>
      </c>
      <c r="Q275" s="15" t="e">
        <f t="shared" si="49"/>
        <v>#VALUE!</v>
      </c>
      <c r="R275" s="15">
        <f t="shared" si="50"/>
        <v>0</v>
      </c>
      <c r="S275" s="15">
        <f t="shared" si="51"/>
        <v>1.095</v>
      </c>
    </row>
    <row r="276" spans="2:19" s="15" customFormat="1">
      <c r="B276" s="15">
        <f t="shared" si="42"/>
        <v>20225</v>
      </c>
      <c r="C276" s="15" t="s">
        <v>23</v>
      </c>
      <c r="D276" s="15" t="s">
        <v>24</v>
      </c>
      <c r="E276" s="15" t="s">
        <v>1090</v>
      </c>
      <c r="F276" s="15">
        <v>2</v>
      </c>
      <c r="G276" s="16">
        <f t="shared" si="44"/>
        <v>75</v>
      </c>
      <c r="H276" s="15" t="s">
        <v>1034</v>
      </c>
      <c r="I276" s="15">
        <v>7.9</v>
      </c>
      <c r="J276" s="15" t="str">
        <f t="shared" si="52"/>
        <v>3.2864#1|0.65#2#3</v>
      </c>
      <c r="K276" s="15">
        <v>3.2864</v>
      </c>
      <c r="L276" s="15" t="s">
        <v>219</v>
      </c>
      <c r="N276" s="15" t="str">
        <f t="shared" si="46"/>
        <v/>
      </c>
      <c r="O276" s="15">
        <f t="shared" si="47"/>
        <v>3.2864</v>
      </c>
      <c r="P276" s="15">
        <f t="shared" si="48"/>
        <v>3.2864</v>
      </c>
      <c r="Q276" s="15" t="e">
        <f t="shared" si="49"/>
        <v>#VALUE!</v>
      </c>
      <c r="R276" s="15">
        <f t="shared" si="50"/>
        <v>0</v>
      </c>
      <c r="S276" s="15">
        <f t="shared" si="51"/>
        <v>3.2864</v>
      </c>
    </row>
    <row r="277" spans="2:19" s="15" customFormat="1">
      <c r="B277" s="15">
        <f t="shared" si="42"/>
        <v>20228</v>
      </c>
      <c r="C277" s="15" t="s">
        <v>49</v>
      </c>
      <c r="D277" s="15" t="s">
        <v>220</v>
      </c>
      <c r="E277" s="15" t="s">
        <v>1091</v>
      </c>
      <c r="F277" s="15">
        <v>0</v>
      </c>
      <c r="G277" s="16">
        <f t="shared" si="44"/>
        <v>76</v>
      </c>
      <c r="H277" s="15" t="s">
        <v>1034</v>
      </c>
      <c r="I277" s="15">
        <v>7.9</v>
      </c>
      <c r="J277" s="15" t="str">
        <f t="shared" si="52"/>
        <v>1.095#2|2#0.15#2#5|4#0.25#6#4</v>
      </c>
      <c r="K277" s="15">
        <v>3.2864</v>
      </c>
      <c r="L277" s="15" t="s">
        <v>221</v>
      </c>
      <c r="N277" s="15" t="str">
        <f t="shared" si="46"/>
        <v>0</v>
      </c>
      <c r="O277" s="15" t="e">
        <f t="shared" si="47"/>
        <v>#DIV/0!</v>
      </c>
      <c r="P277" s="15">
        <f t="shared" si="48"/>
        <v>1.095</v>
      </c>
      <c r="Q277" s="15" t="e">
        <f t="shared" si="49"/>
        <v>#VALUE!</v>
      </c>
      <c r="R277" s="15">
        <f t="shared" si="50"/>
        <v>0</v>
      </c>
      <c r="S277" s="15">
        <f t="shared" si="51"/>
        <v>1.095</v>
      </c>
    </row>
    <row r="278" spans="2:19" s="15" customFormat="1">
      <c r="B278" s="15">
        <f t="shared" si="42"/>
        <v>20231</v>
      </c>
      <c r="C278" s="15" t="s">
        <v>23</v>
      </c>
      <c r="D278" s="15" t="s">
        <v>222</v>
      </c>
      <c r="E278" s="15" t="s">
        <v>1092</v>
      </c>
      <c r="F278" s="15">
        <v>2</v>
      </c>
      <c r="G278" s="16">
        <f t="shared" si="44"/>
        <v>77</v>
      </c>
      <c r="H278" s="15" t="s">
        <v>1034</v>
      </c>
      <c r="I278" s="15">
        <v>7.9</v>
      </c>
      <c r="J278" s="15" t="str">
        <f t="shared" si="52"/>
        <v>3.2864#1#2#0.25</v>
      </c>
      <c r="K278" s="15">
        <v>3.2864</v>
      </c>
      <c r="L278" s="15" t="s">
        <v>223</v>
      </c>
      <c r="N278" s="15" t="str">
        <f t="shared" si="46"/>
        <v/>
      </c>
      <c r="O278" s="15">
        <f t="shared" si="47"/>
        <v>3.2864</v>
      </c>
      <c r="P278" s="15">
        <f t="shared" si="48"/>
        <v>3.2864</v>
      </c>
      <c r="Q278" s="15" t="e">
        <f t="shared" si="49"/>
        <v>#VALUE!</v>
      </c>
      <c r="R278" s="15">
        <f t="shared" si="50"/>
        <v>0</v>
      </c>
      <c r="S278" s="15">
        <f t="shared" si="51"/>
        <v>3.2864</v>
      </c>
    </row>
    <row r="279" spans="2:19" s="15" customFormat="1">
      <c r="B279" s="15">
        <f t="shared" si="42"/>
        <v>20234</v>
      </c>
      <c r="C279" s="15" t="s">
        <v>225</v>
      </c>
      <c r="D279" s="15" t="s">
        <v>178</v>
      </c>
      <c r="E279" s="15" t="s">
        <v>1093</v>
      </c>
      <c r="F279" s="15">
        <v>0</v>
      </c>
      <c r="G279" s="16">
        <f t="shared" si="44"/>
        <v>78</v>
      </c>
      <c r="H279" s="15" t="s">
        <v>1034</v>
      </c>
      <c r="I279" s="15">
        <v>7.9</v>
      </c>
      <c r="J279" s="15" t="str">
        <f t="shared" si="52"/>
        <v>1#0.15#2|1#0.15#5.5#4</v>
      </c>
      <c r="K279" s="15">
        <v>3.2864</v>
      </c>
      <c r="L279" s="15" t="s">
        <v>224</v>
      </c>
      <c r="N279" s="15" t="str">
        <f t="shared" si="46"/>
        <v/>
      </c>
      <c r="O279" s="15">
        <f t="shared" si="47"/>
        <v>3.2864</v>
      </c>
      <c r="P279" s="15">
        <f t="shared" si="48"/>
        <v>3.2864</v>
      </c>
      <c r="Q279" s="15" t="e">
        <f t="shared" si="49"/>
        <v>#VALUE!</v>
      </c>
      <c r="R279" s="15">
        <f t="shared" si="50"/>
        <v>0</v>
      </c>
      <c r="S279" s="15">
        <f t="shared" si="51"/>
        <v>3.2864</v>
      </c>
    </row>
    <row r="280" spans="2:19" s="15" customFormat="1">
      <c r="B280" s="15">
        <f t="shared" si="42"/>
        <v>20237</v>
      </c>
      <c r="C280" s="15" t="s">
        <v>49</v>
      </c>
      <c r="D280" s="15" t="s">
        <v>186</v>
      </c>
      <c r="E280" s="15" t="s">
        <v>1094</v>
      </c>
      <c r="F280" s="15">
        <v>2</v>
      </c>
      <c r="G280" s="16">
        <f t="shared" si="44"/>
        <v>79</v>
      </c>
      <c r="H280" s="15" t="s">
        <v>1034</v>
      </c>
      <c r="I280" s="15">
        <v>7.9</v>
      </c>
      <c r="J280" s="15" t="str">
        <f t="shared" si="52"/>
        <v>1.095#2|0.45#2#2.5</v>
      </c>
      <c r="K280" s="15">
        <v>3.2864</v>
      </c>
      <c r="L280" s="15" t="s">
        <v>226</v>
      </c>
      <c r="N280" s="15" t="str">
        <f t="shared" si="46"/>
        <v>0</v>
      </c>
      <c r="O280" s="15" t="e">
        <f t="shared" si="47"/>
        <v>#DIV/0!</v>
      </c>
      <c r="P280" s="15">
        <f t="shared" si="48"/>
        <v>1.095</v>
      </c>
      <c r="Q280" s="15" t="e">
        <f t="shared" si="49"/>
        <v>#VALUE!</v>
      </c>
      <c r="R280" s="15">
        <f t="shared" si="50"/>
        <v>0</v>
      </c>
      <c r="S280" s="15">
        <f t="shared" si="51"/>
        <v>1.095</v>
      </c>
    </row>
    <row r="281" spans="2:19" s="15" customFormat="1">
      <c r="B281" s="15">
        <f t="shared" si="42"/>
        <v>20240</v>
      </c>
      <c r="C281" s="15" t="s">
        <v>49</v>
      </c>
      <c r="D281" s="15" t="s">
        <v>220</v>
      </c>
      <c r="E281" s="15" t="s">
        <v>1095</v>
      </c>
      <c r="F281" s="15">
        <v>0</v>
      </c>
      <c r="G281" s="16">
        <f t="shared" si="44"/>
        <v>80</v>
      </c>
      <c r="H281" s="15" t="s">
        <v>1034</v>
      </c>
      <c r="I281" s="15">
        <v>7.9</v>
      </c>
      <c r="J281" s="15" t="str">
        <f t="shared" si="52"/>
        <v>1.095#2|1#0.1#2#5|3#0.3#6#4</v>
      </c>
      <c r="K281" s="15">
        <v>3.2864</v>
      </c>
      <c r="L281" s="15" t="s">
        <v>227</v>
      </c>
      <c r="N281" s="15" t="str">
        <f t="shared" si="46"/>
        <v>0</v>
      </c>
      <c r="O281" s="15" t="e">
        <f t="shared" si="47"/>
        <v>#DIV/0!</v>
      </c>
      <c r="P281" s="15">
        <f t="shared" si="48"/>
        <v>1.095</v>
      </c>
      <c r="Q281" s="15" t="e">
        <f t="shared" si="49"/>
        <v>#VALUE!</v>
      </c>
      <c r="R281" s="15">
        <f t="shared" si="50"/>
        <v>0</v>
      </c>
      <c r="S281" s="15">
        <f t="shared" si="51"/>
        <v>1.095</v>
      </c>
    </row>
    <row r="282" spans="2:19" s="15" customFormat="1">
      <c r="B282" s="15">
        <f t="shared" si="42"/>
        <v>20243</v>
      </c>
      <c r="C282" s="15" t="s">
        <v>199</v>
      </c>
      <c r="D282" s="15" t="s">
        <v>228</v>
      </c>
      <c r="E282" s="15" t="s">
        <v>1096</v>
      </c>
      <c r="F282" s="15">
        <v>2</v>
      </c>
      <c r="G282" s="16">
        <f t="shared" si="44"/>
        <v>81</v>
      </c>
      <c r="H282" s="15" t="s">
        <v>1034</v>
      </c>
      <c r="I282" s="15">
        <v>7.9</v>
      </c>
      <c r="J282" s="15" t="str">
        <f t="shared" si="52"/>
        <v>1#0.06#7|1#0.2#6#2|4#0.25#6.5#2|2#0.25#6.5#2</v>
      </c>
      <c r="K282" s="15">
        <v>3.2864</v>
      </c>
      <c r="L282" s="15" t="s">
        <v>229</v>
      </c>
      <c r="N282" s="15" t="str">
        <f t="shared" si="46"/>
        <v/>
      </c>
      <c r="O282" s="15">
        <f t="shared" si="47"/>
        <v>3.2864</v>
      </c>
      <c r="P282" s="15">
        <f t="shared" si="48"/>
        <v>3.2864</v>
      </c>
      <c r="Q282" s="15" t="e">
        <f t="shared" si="49"/>
        <v>#VALUE!</v>
      </c>
      <c r="R282" s="15">
        <f t="shared" si="50"/>
        <v>0</v>
      </c>
      <c r="S282" s="15">
        <f t="shared" si="51"/>
        <v>3.2864</v>
      </c>
    </row>
    <row r="283" spans="2:19" s="15" customFormat="1">
      <c r="B283" s="15">
        <f t="shared" si="42"/>
        <v>20246</v>
      </c>
      <c r="C283" s="15" t="s">
        <v>23</v>
      </c>
      <c r="D283" s="15" t="s">
        <v>24</v>
      </c>
      <c r="E283" s="15" t="s">
        <v>1097</v>
      </c>
      <c r="F283" s="15">
        <v>0</v>
      </c>
      <c r="G283" s="16">
        <f t="shared" si="44"/>
        <v>82</v>
      </c>
      <c r="H283" s="15" t="s">
        <v>1034</v>
      </c>
      <c r="I283" s="15">
        <v>7.9</v>
      </c>
      <c r="J283" s="15" t="str">
        <f t="shared" si="52"/>
        <v>3.2864#1|1#4#3.5</v>
      </c>
      <c r="K283" s="15">
        <v>3.2864</v>
      </c>
      <c r="L283" s="15" t="s">
        <v>230</v>
      </c>
      <c r="N283" s="15" t="str">
        <f t="shared" si="46"/>
        <v/>
      </c>
      <c r="O283" s="15">
        <f t="shared" si="47"/>
        <v>3.2864</v>
      </c>
      <c r="P283" s="15">
        <f t="shared" si="48"/>
        <v>3.2864</v>
      </c>
      <c r="Q283" s="15" t="e">
        <f t="shared" si="49"/>
        <v>#VALUE!</v>
      </c>
      <c r="R283" s="15">
        <f t="shared" si="50"/>
        <v>0</v>
      </c>
      <c r="S283" s="15">
        <f t="shared" si="51"/>
        <v>3.2864</v>
      </c>
    </row>
    <row r="284" spans="2:19" s="15" customFormat="1">
      <c r="B284" s="15">
        <f t="shared" si="42"/>
        <v>20249</v>
      </c>
      <c r="C284" s="15" t="s">
        <v>49</v>
      </c>
      <c r="D284" s="15" t="s">
        <v>205</v>
      </c>
      <c r="E284" s="15" t="s">
        <v>1098</v>
      </c>
      <c r="F284" s="15">
        <v>2</v>
      </c>
      <c r="G284" s="16">
        <f t="shared" si="44"/>
        <v>83</v>
      </c>
      <c r="H284" s="15" t="s">
        <v>1034</v>
      </c>
      <c r="I284" s="15">
        <v>7.9</v>
      </c>
      <c r="J284" s="15" t="str">
        <f t="shared" si="52"/>
        <v>1.095#1|3#0.1#1#5</v>
      </c>
      <c r="K284" s="15">
        <v>3.2864</v>
      </c>
      <c r="L284" s="15" t="s">
        <v>231</v>
      </c>
      <c r="N284" s="15" t="str">
        <f t="shared" si="46"/>
        <v>0</v>
      </c>
      <c r="O284" s="15" t="e">
        <f t="shared" si="47"/>
        <v>#DIV/0!</v>
      </c>
      <c r="P284" s="15">
        <f t="shared" si="48"/>
        <v>1.095</v>
      </c>
      <c r="Q284" s="15" t="e">
        <f t="shared" si="49"/>
        <v>#VALUE!</v>
      </c>
      <c r="R284" s="15">
        <f t="shared" si="50"/>
        <v>0</v>
      </c>
      <c r="S284" s="15">
        <f t="shared" si="51"/>
        <v>1.095</v>
      </c>
    </row>
    <row r="285" spans="2:19" s="15" customFormat="1">
      <c r="B285" s="15">
        <f t="shared" si="42"/>
        <v>20252</v>
      </c>
      <c r="C285" s="15" t="s">
        <v>194</v>
      </c>
      <c r="D285" s="15" t="s">
        <v>100</v>
      </c>
      <c r="E285" s="15" t="s">
        <v>1099</v>
      </c>
      <c r="F285" s="15">
        <v>0</v>
      </c>
      <c r="G285" s="16">
        <f t="shared" si="44"/>
        <v>84</v>
      </c>
      <c r="H285" s="15" t="s">
        <v>1034</v>
      </c>
      <c r="I285" s="15">
        <v>7.9</v>
      </c>
      <c r="J285" s="15" t="str">
        <f t="shared" si="52"/>
        <v>2#4#1.095#2|1#0.3#6#2</v>
      </c>
      <c r="K285" s="15">
        <v>3.2864</v>
      </c>
      <c r="L285" s="15" t="s">
        <v>232</v>
      </c>
      <c r="N285" s="15" t="str">
        <f t="shared" si="46"/>
        <v/>
      </c>
      <c r="O285" s="15">
        <f t="shared" si="47"/>
        <v>3.2864</v>
      </c>
      <c r="P285" s="15">
        <f t="shared" si="48"/>
        <v>3.2864</v>
      </c>
      <c r="Q285" s="15">
        <f t="shared" si="49"/>
        <v>1</v>
      </c>
      <c r="R285" s="15">
        <f t="shared" si="50"/>
        <v>3</v>
      </c>
      <c r="S285" s="15">
        <f t="shared" si="51"/>
        <v>1.095</v>
      </c>
    </row>
    <row r="286" spans="2:19" s="15" customFormat="1">
      <c r="B286" s="15">
        <f t="shared" si="42"/>
        <v>20255</v>
      </c>
      <c r="C286" s="15" t="s">
        <v>233</v>
      </c>
      <c r="D286" s="15" t="s">
        <v>234</v>
      </c>
      <c r="E286" s="15" t="s">
        <v>1100</v>
      </c>
      <c r="F286" s="15">
        <v>2</v>
      </c>
      <c r="G286" s="16">
        <f t="shared" si="44"/>
        <v>85</v>
      </c>
      <c r="H286" s="15" t="s">
        <v>1034</v>
      </c>
      <c r="I286" s="15">
        <v>7.9</v>
      </c>
      <c r="J286" s="15" t="str">
        <f t="shared" si="52"/>
        <v>1.095#2|1#0.15#6#4|1#0.3</v>
      </c>
      <c r="K286" s="15">
        <v>3.2864</v>
      </c>
      <c r="L286" s="15" t="s">
        <v>235</v>
      </c>
      <c r="N286" s="15" t="str">
        <f t="shared" si="46"/>
        <v>0</v>
      </c>
      <c r="O286" s="15" t="e">
        <f t="shared" si="47"/>
        <v>#DIV/0!</v>
      </c>
      <c r="P286" s="15">
        <f t="shared" si="48"/>
        <v>1.095</v>
      </c>
      <c r="Q286" s="15" t="e">
        <f t="shared" si="49"/>
        <v>#VALUE!</v>
      </c>
      <c r="R286" s="15">
        <f t="shared" si="50"/>
        <v>0</v>
      </c>
      <c r="S286" s="15">
        <f t="shared" si="51"/>
        <v>1.095</v>
      </c>
    </row>
    <row r="287" spans="2:19" s="15" customFormat="1">
      <c r="B287" s="15">
        <f t="shared" si="42"/>
        <v>20258</v>
      </c>
      <c r="C287" s="15" t="s">
        <v>236</v>
      </c>
      <c r="D287" s="15" t="s">
        <v>55</v>
      </c>
      <c r="E287" s="15" t="s">
        <v>1101</v>
      </c>
      <c r="F287" s="15">
        <v>0</v>
      </c>
      <c r="G287" s="16">
        <f t="shared" si="44"/>
        <v>86</v>
      </c>
      <c r="H287" s="15" t="s">
        <v>1034</v>
      </c>
      <c r="I287" s="15">
        <v>7.9</v>
      </c>
      <c r="J287" s="15" t="str">
        <f t="shared" si="52"/>
        <v>3.2864#1|1.5#1#3</v>
      </c>
      <c r="K287" s="15">
        <v>3.2864</v>
      </c>
      <c r="L287" s="15" t="s">
        <v>237</v>
      </c>
      <c r="N287" s="15" t="str">
        <f t="shared" si="46"/>
        <v/>
      </c>
      <c r="O287" s="15">
        <f t="shared" si="47"/>
        <v>3.2864</v>
      </c>
      <c r="P287" s="15">
        <f t="shared" si="48"/>
        <v>3.2864</v>
      </c>
      <c r="Q287" s="15" t="e">
        <f t="shared" si="49"/>
        <v>#VALUE!</v>
      </c>
      <c r="R287" s="15">
        <f t="shared" si="50"/>
        <v>0</v>
      </c>
      <c r="S287" s="15">
        <f t="shared" si="51"/>
        <v>3.2864</v>
      </c>
    </row>
    <row r="288" spans="2:19" s="15" customFormat="1">
      <c r="B288" s="15">
        <f t="shared" si="42"/>
        <v>20261</v>
      </c>
      <c r="C288" s="15" t="s">
        <v>49</v>
      </c>
      <c r="D288" s="15" t="s">
        <v>205</v>
      </c>
      <c r="E288" s="15" t="s">
        <v>1102</v>
      </c>
      <c r="F288" s="15">
        <v>2</v>
      </c>
      <c r="G288" s="16">
        <f t="shared" si="44"/>
        <v>87</v>
      </c>
      <c r="H288" s="15" t="s">
        <v>1034</v>
      </c>
      <c r="I288" s="15">
        <v>7.9</v>
      </c>
      <c r="J288" s="15" t="str">
        <f t="shared" si="52"/>
        <v>1.095#1|1#0.1#2#4</v>
      </c>
      <c r="K288" s="15">
        <v>3.2864</v>
      </c>
      <c r="L288" s="15" t="s">
        <v>238</v>
      </c>
      <c r="N288" s="15" t="str">
        <f t="shared" si="46"/>
        <v>0</v>
      </c>
      <c r="O288" s="15" t="e">
        <f t="shared" si="47"/>
        <v>#DIV/0!</v>
      </c>
      <c r="P288" s="15">
        <f t="shared" si="48"/>
        <v>1.095</v>
      </c>
      <c r="Q288" s="15" t="e">
        <f t="shared" si="49"/>
        <v>#VALUE!</v>
      </c>
      <c r="R288" s="15">
        <f t="shared" si="50"/>
        <v>0</v>
      </c>
      <c r="S288" s="15">
        <f t="shared" si="51"/>
        <v>1.095</v>
      </c>
    </row>
    <row r="289" spans="2:19" s="15" customFormat="1">
      <c r="B289" s="15">
        <f t="shared" si="42"/>
        <v>20264</v>
      </c>
      <c r="C289" s="15" t="s">
        <v>49</v>
      </c>
      <c r="D289" s="15" t="s">
        <v>186</v>
      </c>
      <c r="E289" s="15" t="s">
        <v>1103</v>
      </c>
      <c r="F289" s="15">
        <v>0</v>
      </c>
      <c r="G289" s="16">
        <f t="shared" si="44"/>
        <v>88</v>
      </c>
      <c r="H289" s="15" t="s">
        <v>1034</v>
      </c>
      <c r="I289" s="15">
        <v>7.9</v>
      </c>
      <c r="J289" s="15" t="str">
        <f t="shared" si="52"/>
        <v>1.095#2|0.4#1#2.5</v>
      </c>
      <c r="K289" s="15">
        <v>3.2864</v>
      </c>
      <c r="L289" s="15" t="s">
        <v>239</v>
      </c>
      <c r="N289" s="15" t="str">
        <f t="shared" si="46"/>
        <v>0</v>
      </c>
      <c r="O289" s="15" t="e">
        <f t="shared" si="47"/>
        <v>#DIV/0!</v>
      </c>
      <c r="P289" s="15">
        <f t="shared" si="48"/>
        <v>1.095</v>
      </c>
      <c r="Q289" s="15" t="e">
        <f t="shared" si="49"/>
        <v>#VALUE!</v>
      </c>
      <c r="R289" s="15">
        <f t="shared" si="50"/>
        <v>0</v>
      </c>
      <c r="S289" s="15">
        <f t="shared" si="51"/>
        <v>1.095</v>
      </c>
    </row>
    <row r="290" spans="2:19" s="15" customFormat="1">
      <c r="B290" s="15">
        <f t="shared" si="42"/>
        <v>20267</v>
      </c>
      <c r="C290" s="15" t="s">
        <v>23</v>
      </c>
      <c r="D290" s="15" t="s">
        <v>202</v>
      </c>
      <c r="E290" s="15" t="s">
        <v>1104</v>
      </c>
      <c r="F290" s="15">
        <v>2</v>
      </c>
      <c r="G290" s="16">
        <f t="shared" si="44"/>
        <v>89</v>
      </c>
      <c r="H290" s="15" t="s">
        <v>1034</v>
      </c>
      <c r="I290" s="15">
        <v>7.9</v>
      </c>
      <c r="J290" s="15" t="str">
        <f t="shared" si="52"/>
        <v>1#3#1.643#1|3#0.2#6#4</v>
      </c>
      <c r="K290" s="15">
        <v>3.2864</v>
      </c>
      <c r="L290" s="15" t="s">
        <v>240</v>
      </c>
      <c r="N290" s="15" t="str">
        <f t="shared" si="46"/>
        <v/>
      </c>
      <c r="O290" s="15">
        <f t="shared" si="47"/>
        <v>3.2864</v>
      </c>
      <c r="P290" s="15">
        <f t="shared" si="48"/>
        <v>3.2864</v>
      </c>
      <c r="Q290" s="15">
        <f t="shared" si="49"/>
        <v>1</v>
      </c>
      <c r="R290" s="15">
        <f t="shared" si="50"/>
        <v>2</v>
      </c>
      <c r="S290" s="15">
        <f t="shared" si="51"/>
        <v>1.643</v>
      </c>
    </row>
    <row r="291" spans="2:19" s="15" customFormat="1">
      <c r="B291" s="15">
        <f t="shared" si="42"/>
        <v>20270</v>
      </c>
      <c r="C291" s="15" t="s">
        <v>49</v>
      </c>
      <c r="D291" s="15" t="s">
        <v>186</v>
      </c>
      <c r="E291" s="15" t="s">
        <v>1113</v>
      </c>
      <c r="F291" s="15">
        <v>0</v>
      </c>
      <c r="G291" s="16">
        <f t="shared" si="44"/>
        <v>90</v>
      </c>
      <c r="H291" s="15" t="s">
        <v>1034</v>
      </c>
      <c r="I291" s="15">
        <v>7.9</v>
      </c>
      <c r="J291" s="15" t="str">
        <f t="shared" si="52"/>
        <v>1.095#2|0.2#1#4</v>
      </c>
      <c r="K291" s="15">
        <v>3.2864</v>
      </c>
      <c r="L291" s="15" t="s">
        <v>241</v>
      </c>
      <c r="N291" s="15" t="str">
        <f t="shared" si="46"/>
        <v>0</v>
      </c>
      <c r="O291" s="15" t="e">
        <f t="shared" si="47"/>
        <v>#DIV/0!</v>
      </c>
      <c r="P291" s="15">
        <f t="shared" si="48"/>
        <v>1.095</v>
      </c>
      <c r="Q291" s="15" t="e">
        <f t="shared" si="49"/>
        <v>#VALUE!</v>
      </c>
      <c r="R291" s="15">
        <f t="shared" si="50"/>
        <v>0</v>
      </c>
      <c r="S291" s="15">
        <f t="shared" si="51"/>
        <v>1.095</v>
      </c>
    </row>
    <row r="292" spans="2:19" s="15" customFormat="1">
      <c r="B292" s="15">
        <f t="shared" si="42"/>
        <v>20273</v>
      </c>
      <c r="C292" s="15" t="s">
        <v>23</v>
      </c>
      <c r="D292" s="15" t="s">
        <v>81</v>
      </c>
      <c r="E292" s="15" t="s">
        <v>1106</v>
      </c>
      <c r="F292" s="15">
        <v>2</v>
      </c>
      <c r="G292" s="16">
        <f t="shared" si="44"/>
        <v>91</v>
      </c>
      <c r="H292" s="15" t="s">
        <v>1034</v>
      </c>
      <c r="I292" s="15">
        <v>7.9</v>
      </c>
      <c r="J292" s="15" t="str">
        <f t="shared" si="52"/>
        <v>3.2864#2#0#0.2</v>
      </c>
      <c r="K292" s="15">
        <v>3.2864</v>
      </c>
      <c r="L292" s="15" t="s">
        <v>242</v>
      </c>
      <c r="N292" s="15" t="str">
        <f t="shared" si="46"/>
        <v/>
      </c>
      <c r="O292" s="15">
        <f t="shared" si="47"/>
        <v>3.2864</v>
      </c>
      <c r="P292" s="15">
        <f t="shared" si="48"/>
        <v>3.2864</v>
      </c>
      <c r="Q292" s="15" t="e">
        <f t="shared" si="49"/>
        <v>#VALUE!</v>
      </c>
      <c r="R292" s="15">
        <f t="shared" si="50"/>
        <v>0</v>
      </c>
      <c r="S292" s="15">
        <f t="shared" si="51"/>
        <v>3.2864</v>
      </c>
    </row>
    <row r="293" spans="2:19" s="15" customFormat="1">
      <c r="B293" s="15">
        <f t="shared" ref="B293:B296" si="53">B242+1</f>
        <v>20276</v>
      </c>
      <c r="C293" s="15" t="s">
        <v>243</v>
      </c>
      <c r="D293" s="15" t="s">
        <v>244</v>
      </c>
      <c r="E293" s="15" t="s">
        <v>1107</v>
      </c>
      <c r="F293" s="15">
        <v>0</v>
      </c>
      <c r="G293" s="16">
        <f t="shared" si="44"/>
        <v>92</v>
      </c>
      <c r="H293" s="15" t="s">
        <v>1034</v>
      </c>
      <c r="I293" s="15">
        <v>7.9</v>
      </c>
      <c r="J293" s="15" t="str">
        <f t="shared" si="52"/>
        <v>3.286#2|4#0.3#6.5#2|9#15#6.5#1</v>
      </c>
      <c r="K293" s="15">
        <v>3.2864</v>
      </c>
      <c r="L293" s="15" t="s">
        <v>245</v>
      </c>
      <c r="N293" s="15" t="str">
        <f t="shared" si="46"/>
        <v>1</v>
      </c>
      <c r="O293" s="15">
        <f t="shared" si="47"/>
        <v>3.286</v>
      </c>
      <c r="P293" s="15">
        <f t="shared" si="48"/>
        <v>3.286</v>
      </c>
      <c r="Q293" s="15" t="e">
        <f t="shared" si="49"/>
        <v>#VALUE!</v>
      </c>
      <c r="R293" s="15">
        <f t="shared" si="50"/>
        <v>0</v>
      </c>
      <c r="S293" s="15">
        <f t="shared" si="51"/>
        <v>3.286</v>
      </c>
    </row>
    <row r="294" spans="2:19" s="15" customFormat="1">
      <c r="B294" s="15">
        <f t="shared" si="53"/>
        <v>20279</v>
      </c>
      <c r="C294" s="15" t="s">
        <v>233</v>
      </c>
      <c r="D294" s="15" t="s">
        <v>246</v>
      </c>
      <c r="E294" s="15" t="s">
        <v>1108</v>
      </c>
      <c r="F294" s="15">
        <v>2</v>
      </c>
      <c r="G294" s="16">
        <f t="shared" si="44"/>
        <v>93</v>
      </c>
      <c r="H294" s="15" t="s">
        <v>1034</v>
      </c>
      <c r="I294" s="15">
        <v>7.9</v>
      </c>
      <c r="J294" s="15" t="str">
        <f t="shared" si="52"/>
        <v>1.095#2|1#1#6.5|1#0.2#6.5#0|1#0.25#6.5#2</v>
      </c>
      <c r="K294" s="15">
        <v>3.2864</v>
      </c>
      <c r="L294" s="15" t="s">
        <v>247</v>
      </c>
      <c r="N294" s="15" t="str">
        <f t="shared" si="46"/>
        <v>0</v>
      </c>
      <c r="O294" s="15" t="e">
        <f t="shared" si="47"/>
        <v>#DIV/0!</v>
      </c>
      <c r="P294" s="15">
        <f t="shared" si="48"/>
        <v>1.095</v>
      </c>
      <c r="Q294" s="15" t="e">
        <f t="shared" si="49"/>
        <v>#VALUE!</v>
      </c>
      <c r="R294" s="15">
        <f t="shared" si="50"/>
        <v>0</v>
      </c>
      <c r="S294" s="15">
        <f t="shared" si="51"/>
        <v>1.095</v>
      </c>
    </row>
    <row r="295" spans="2:19" s="15" customFormat="1">
      <c r="B295" s="15">
        <f t="shared" si="53"/>
        <v>20282</v>
      </c>
      <c r="C295" s="15" t="s">
        <v>23</v>
      </c>
      <c r="D295" s="15" t="s">
        <v>174</v>
      </c>
      <c r="E295" s="15" t="s">
        <v>1109</v>
      </c>
      <c r="F295" s="15">
        <v>0</v>
      </c>
      <c r="G295" s="16">
        <f t="shared" si="44"/>
        <v>94</v>
      </c>
      <c r="H295" s="15" t="s">
        <v>1034</v>
      </c>
      <c r="I295" s="15">
        <v>7.9</v>
      </c>
      <c r="J295" s="15" t="str">
        <f t="shared" si="52"/>
        <v>2#3#1.095#2</v>
      </c>
      <c r="K295" s="15">
        <v>3.2864</v>
      </c>
      <c r="L295" s="15" t="s">
        <v>248</v>
      </c>
      <c r="N295" s="15" t="str">
        <f t="shared" si="46"/>
        <v/>
      </c>
      <c r="O295" s="15">
        <f t="shared" si="47"/>
        <v>3.2864</v>
      </c>
      <c r="P295" s="15">
        <f t="shared" si="48"/>
        <v>3.2864</v>
      </c>
      <c r="Q295" s="15">
        <f t="shared" si="49"/>
        <v>1</v>
      </c>
      <c r="R295" s="15">
        <f t="shared" si="50"/>
        <v>3</v>
      </c>
      <c r="S295" s="15">
        <f t="shared" si="51"/>
        <v>1.095</v>
      </c>
    </row>
    <row r="296" spans="2:19" s="16" customFormat="1">
      <c r="B296" s="16">
        <f t="shared" si="53"/>
        <v>20285</v>
      </c>
      <c r="C296" s="16" t="s">
        <v>249</v>
      </c>
      <c r="D296" s="16" t="s">
        <v>46</v>
      </c>
      <c r="E296" s="16" t="s">
        <v>1110</v>
      </c>
      <c r="F296" s="16">
        <v>0</v>
      </c>
      <c r="G296" s="16">
        <f t="shared" si="44"/>
        <v>95</v>
      </c>
      <c r="H296" s="16" t="s">
        <v>1034</v>
      </c>
      <c r="I296" s="15">
        <v>7.9</v>
      </c>
      <c r="J296" s="15" t="str">
        <f t="shared" si="52"/>
        <v>3.2864#2|1#0.45</v>
      </c>
      <c r="K296" s="16">
        <v>3.2864</v>
      </c>
      <c r="L296" s="16" t="s">
        <v>250</v>
      </c>
      <c r="N296" s="15" t="str">
        <f t="shared" si="46"/>
        <v/>
      </c>
      <c r="O296" s="15">
        <f t="shared" si="47"/>
        <v>3.2864</v>
      </c>
      <c r="P296" s="15">
        <f t="shared" si="48"/>
        <v>3.2864</v>
      </c>
      <c r="Q296" s="15" t="e">
        <f t="shared" si="49"/>
        <v>#VALUE!</v>
      </c>
      <c r="R296" s="15">
        <f t="shared" si="50"/>
        <v>0</v>
      </c>
      <c r="S296" s="15">
        <f t="shared" si="51"/>
        <v>3.2864</v>
      </c>
    </row>
  </sheetData>
  <phoneticPr fontId="40" type="noConversion"/>
  <pageMargins left="0.75" right="0.75" top="1" bottom="1" header="0.51180555555555596" footer="0.51180555555555596"/>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
  <sheetViews>
    <sheetView topLeftCell="A13" zoomScale="90" zoomScaleNormal="90" workbookViewId="0">
      <selection activeCell="I20" sqref="I20"/>
    </sheetView>
  </sheetViews>
  <sheetFormatPr defaultColWidth="9.140625" defaultRowHeight="14.25"/>
  <cols>
    <col min="8" max="8" width="28.85546875" customWidth="1"/>
    <col min="9" max="9" width="26.7109375" customWidth="1"/>
  </cols>
  <sheetData>
    <row r="1" spans="1:14">
      <c r="A1" s="1"/>
      <c r="B1" s="1"/>
      <c r="C1" s="2" t="s">
        <v>1114</v>
      </c>
      <c r="D1" s="2" t="s">
        <v>1115</v>
      </c>
      <c r="E1" s="2" t="s">
        <v>1116</v>
      </c>
      <c r="F1" s="3" t="s">
        <v>1117</v>
      </c>
      <c r="G1" s="2" t="s">
        <v>1118</v>
      </c>
      <c r="H1" s="2" t="s">
        <v>1119</v>
      </c>
      <c r="I1" s="2" t="s">
        <v>1120</v>
      </c>
      <c r="J1" s="12" t="s">
        <v>4</v>
      </c>
    </row>
    <row r="2" spans="1:14" ht="57">
      <c r="A2" s="4">
        <v>100012</v>
      </c>
      <c r="B2" s="1">
        <v>10001</v>
      </c>
      <c r="C2" s="2" t="s">
        <v>676</v>
      </c>
      <c r="D2" s="2" t="s">
        <v>1121</v>
      </c>
      <c r="E2" s="5" t="s">
        <v>1122</v>
      </c>
      <c r="F2" s="6" t="s">
        <v>1123</v>
      </c>
      <c r="G2" s="2" t="s">
        <v>1124</v>
      </c>
      <c r="H2" s="2" t="s">
        <v>1125</v>
      </c>
      <c r="I2" s="2" t="s">
        <v>1126</v>
      </c>
      <c r="J2" s="1">
        <v>5</v>
      </c>
      <c r="K2" s="13"/>
      <c r="L2" s="13"/>
      <c r="M2">
        <v>10001</v>
      </c>
      <c r="N2" t="s">
        <v>683</v>
      </c>
    </row>
    <row r="3" spans="1:14" ht="85.5">
      <c r="A3" s="1">
        <v>100022</v>
      </c>
      <c r="B3" s="1">
        <v>10002</v>
      </c>
      <c r="C3" s="2" t="s">
        <v>680</v>
      </c>
      <c r="D3" s="2" t="s">
        <v>1121</v>
      </c>
      <c r="E3" s="5" t="s">
        <v>1127</v>
      </c>
      <c r="F3" s="6" t="s">
        <v>1123</v>
      </c>
      <c r="G3" s="2" t="s">
        <v>1124</v>
      </c>
      <c r="H3" s="2" t="s">
        <v>1128</v>
      </c>
      <c r="I3" s="2" t="s">
        <v>1129</v>
      </c>
      <c r="J3" s="1">
        <v>5</v>
      </c>
      <c r="K3" s="13"/>
      <c r="L3" s="13"/>
      <c r="M3">
        <v>10002</v>
      </c>
      <c r="N3" t="s">
        <v>676</v>
      </c>
    </row>
    <row r="4" spans="1:14" ht="57">
      <c r="A4" s="1">
        <v>100032</v>
      </c>
      <c r="B4" s="1">
        <v>10003</v>
      </c>
      <c r="C4" s="2" t="s">
        <v>683</v>
      </c>
      <c r="D4" s="2" t="s">
        <v>1121</v>
      </c>
      <c r="E4" s="5" t="s">
        <v>1130</v>
      </c>
      <c r="F4" s="6" t="s">
        <v>1123</v>
      </c>
      <c r="G4" s="2" t="s">
        <v>1124</v>
      </c>
      <c r="H4" s="2" t="s">
        <v>1131</v>
      </c>
      <c r="I4" s="2" t="s">
        <v>1132</v>
      </c>
      <c r="J4" s="1">
        <v>5</v>
      </c>
      <c r="K4" s="13"/>
      <c r="L4" s="13"/>
      <c r="M4">
        <v>10003</v>
      </c>
      <c r="N4" t="s">
        <v>800</v>
      </c>
    </row>
    <row r="5" spans="1:14" ht="57">
      <c r="A5" s="1">
        <v>100042</v>
      </c>
      <c r="B5" s="1">
        <v>10004</v>
      </c>
      <c r="C5" s="2" t="s">
        <v>686</v>
      </c>
      <c r="D5" s="2" t="s">
        <v>1133</v>
      </c>
      <c r="E5" s="5" t="s">
        <v>1127</v>
      </c>
      <c r="F5" s="6" t="s">
        <v>1134</v>
      </c>
      <c r="G5" s="2" t="s">
        <v>1124</v>
      </c>
      <c r="H5" s="2" t="s">
        <v>1135</v>
      </c>
      <c r="I5" s="2" t="s">
        <v>1136</v>
      </c>
      <c r="J5" s="1">
        <v>2</v>
      </c>
      <c r="K5" s="13"/>
      <c r="L5" s="14"/>
      <c r="M5">
        <v>10004</v>
      </c>
      <c r="N5" t="s">
        <v>731</v>
      </c>
    </row>
    <row r="6" spans="1:14" ht="42.75">
      <c r="A6" s="1">
        <v>100052</v>
      </c>
      <c r="B6" s="1">
        <v>10005</v>
      </c>
      <c r="C6" s="2" t="s">
        <v>689</v>
      </c>
      <c r="D6" s="2" t="s">
        <v>1133</v>
      </c>
      <c r="E6" s="5" t="s">
        <v>1130</v>
      </c>
      <c r="F6" s="6" t="s">
        <v>1134</v>
      </c>
      <c r="G6" s="2" t="s">
        <v>1124</v>
      </c>
      <c r="H6" s="2" t="s">
        <v>1137</v>
      </c>
      <c r="I6" s="2" t="s">
        <v>1138</v>
      </c>
      <c r="J6" s="1">
        <v>2</v>
      </c>
      <c r="K6" s="13"/>
      <c r="L6" s="14"/>
      <c r="M6">
        <v>10005</v>
      </c>
      <c r="N6" t="s">
        <v>692</v>
      </c>
    </row>
    <row r="7" spans="1:14" ht="57">
      <c r="A7" s="1">
        <v>100062</v>
      </c>
      <c r="B7" s="1">
        <v>10006</v>
      </c>
      <c r="C7" s="2" t="s">
        <v>692</v>
      </c>
      <c r="D7" s="7" t="s">
        <v>1133</v>
      </c>
      <c r="E7" s="5" t="s">
        <v>1139</v>
      </c>
      <c r="F7" s="6" t="s">
        <v>1134</v>
      </c>
      <c r="G7" s="2" t="s">
        <v>1124</v>
      </c>
      <c r="H7" s="2" t="s">
        <v>1140</v>
      </c>
      <c r="I7" s="2" t="s">
        <v>1141</v>
      </c>
      <c r="J7" s="1">
        <v>2</v>
      </c>
      <c r="K7" s="13"/>
      <c r="L7" s="14"/>
      <c r="M7">
        <v>10006</v>
      </c>
      <c r="N7" t="s">
        <v>728</v>
      </c>
    </row>
    <row r="8" spans="1:14" ht="57">
      <c r="A8" s="1">
        <v>100072</v>
      </c>
      <c r="B8" s="1">
        <v>10007</v>
      </c>
      <c r="C8" s="2" t="s">
        <v>695</v>
      </c>
      <c r="D8" s="7" t="s">
        <v>1133</v>
      </c>
      <c r="E8" s="5" t="s">
        <v>1122</v>
      </c>
      <c r="F8" s="6" t="s">
        <v>1123</v>
      </c>
      <c r="G8" s="2" t="s">
        <v>1124</v>
      </c>
      <c r="H8" s="2" t="s">
        <v>1142</v>
      </c>
      <c r="I8" s="2" t="s">
        <v>1143</v>
      </c>
      <c r="J8" s="1">
        <v>2</v>
      </c>
      <c r="K8" s="13"/>
      <c r="L8" s="14"/>
      <c r="M8">
        <v>10007</v>
      </c>
      <c r="N8" t="s">
        <v>686</v>
      </c>
    </row>
    <row r="9" spans="1:14" ht="42.75">
      <c r="A9" s="1">
        <v>100082</v>
      </c>
      <c r="B9" s="1">
        <v>10008</v>
      </c>
      <c r="C9" s="2" t="s">
        <v>698</v>
      </c>
      <c r="D9" s="2" t="s">
        <v>1144</v>
      </c>
      <c r="E9" s="5" t="s">
        <v>1145</v>
      </c>
      <c r="F9" s="6" t="s">
        <v>1134</v>
      </c>
      <c r="G9" s="2" t="s">
        <v>1124</v>
      </c>
      <c r="H9" s="2" t="s">
        <v>1146</v>
      </c>
      <c r="I9" s="2" t="s">
        <v>1147</v>
      </c>
      <c r="J9" s="1">
        <v>4</v>
      </c>
      <c r="K9" s="13"/>
      <c r="L9" s="14"/>
      <c r="M9">
        <v>10008</v>
      </c>
      <c r="N9" t="s">
        <v>734</v>
      </c>
    </row>
    <row r="10" spans="1:14" ht="99.75">
      <c r="A10" s="1">
        <v>100092</v>
      </c>
      <c r="B10" s="1">
        <v>10009</v>
      </c>
      <c r="C10" s="2" t="s">
        <v>701</v>
      </c>
      <c r="D10" s="2" t="s">
        <v>1144</v>
      </c>
      <c r="E10" s="5" t="s">
        <v>1148</v>
      </c>
      <c r="F10" s="6" t="s">
        <v>1123</v>
      </c>
      <c r="G10" s="2" t="s">
        <v>1124</v>
      </c>
      <c r="H10" s="2" t="s">
        <v>1149</v>
      </c>
      <c r="I10" s="2" t="s">
        <v>1150</v>
      </c>
      <c r="J10" s="1">
        <v>4</v>
      </c>
      <c r="K10" s="13"/>
      <c r="L10" s="14"/>
      <c r="M10">
        <v>10009</v>
      </c>
      <c r="N10" t="s">
        <v>701</v>
      </c>
    </row>
    <row r="11" spans="1:14" ht="42.75">
      <c r="A11" s="1">
        <v>100102</v>
      </c>
      <c r="B11" s="1">
        <v>10010</v>
      </c>
      <c r="C11" s="2" t="s">
        <v>704</v>
      </c>
      <c r="D11" s="2" t="s">
        <v>1144</v>
      </c>
      <c r="E11" s="5" t="s">
        <v>1122</v>
      </c>
      <c r="F11" s="6" t="s">
        <v>1134</v>
      </c>
      <c r="G11" s="2" t="s">
        <v>1124</v>
      </c>
      <c r="H11" s="2" t="s">
        <v>1151</v>
      </c>
      <c r="I11" s="2" t="s">
        <v>1152</v>
      </c>
      <c r="J11" s="1">
        <v>4</v>
      </c>
      <c r="K11" s="13"/>
      <c r="L11" s="14"/>
      <c r="M11">
        <v>10010</v>
      </c>
      <c r="N11" t="s">
        <v>704</v>
      </c>
    </row>
    <row r="12" spans="1:14" ht="42.75">
      <c r="A12" s="1">
        <v>100112</v>
      </c>
      <c r="B12" s="1">
        <v>10011</v>
      </c>
      <c r="C12" s="2" t="s">
        <v>707</v>
      </c>
      <c r="D12" s="2" t="s">
        <v>1144</v>
      </c>
      <c r="E12" s="5" t="s">
        <v>1130</v>
      </c>
      <c r="F12" s="6" t="s">
        <v>1134</v>
      </c>
      <c r="G12" s="2" t="s">
        <v>1124</v>
      </c>
      <c r="H12" s="2" t="s">
        <v>1153</v>
      </c>
      <c r="I12" s="2" t="s">
        <v>1154</v>
      </c>
      <c r="J12" s="1">
        <v>4</v>
      </c>
      <c r="K12" s="13"/>
      <c r="L12" s="14"/>
      <c r="M12">
        <v>10011</v>
      </c>
      <c r="N12" t="s">
        <v>1155</v>
      </c>
    </row>
    <row r="13" spans="1:14" ht="57">
      <c r="A13" s="1">
        <v>100122</v>
      </c>
      <c r="B13" s="1">
        <v>10012</v>
      </c>
      <c r="C13" s="2" t="s">
        <v>710</v>
      </c>
      <c r="D13" s="2" t="s">
        <v>1156</v>
      </c>
      <c r="E13" s="5" t="s">
        <v>1139</v>
      </c>
      <c r="F13" s="6" t="s">
        <v>1123</v>
      </c>
      <c r="G13" s="2" t="s">
        <v>1124</v>
      </c>
      <c r="H13" s="2" t="s">
        <v>1157</v>
      </c>
      <c r="I13" s="2" t="s">
        <v>1158</v>
      </c>
      <c r="J13" s="1">
        <v>3</v>
      </c>
      <c r="K13" s="13"/>
      <c r="L13" s="14"/>
      <c r="M13">
        <v>10012</v>
      </c>
      <c r="N13" t="s">
        <v>710</v>
      </c>
    </row>
    <row r="14" spans="1:14" ht="57">
      <c r="A14" s="1">
        <v>100132</v>
      </c>
      <c r="B14" s="1">
        <v>10013</v>
      </c>
      <c r="C14" s="2" t="s">
        <v>713</v>
      </c>
      <c r="D14" s="2" t="s">
        <v>1156</v>
      </c>
      <c r="E14" s="5" t="s">
        <v>1130</v>
      </c>
      <c r="F14" s="6" t="s">
        <v>1123</v>
      </c>
      <c r="G14" s="2" t="s">
        <v>1124</v>
      </c>
      <c r="H14" s="2" t="s">
        <v>1159</v>
      </c>
      <c r="I14" s="2" t="s">
        <v>1160</v>
      </c>
      <c r="J14" s="1">
        <v>3</v>
      </c>
      <c r="K14" s="13"/>
      <c r="L14" s="14"/>
      <c r="M14">
        <v>10013</v>
      </c>
      <c r="N14" t="s">
        <v>698</v>
      </c>
    </row>
    <row r="15" spans="1:14" ht="42.75">
      <c r="A15" s="1">
        <v>100142</v>
      </c>
      <c r="B15" s="1">
        <v>10014</v>
      </c>
      <c r="C15" s="2" t="s">
        <v>716</v>
      </c>
      <c r="D15" s="2" t="s">
        <v>1156</v>
      </c>
      <c r="E15" s="5" t="s">
        <v>1148</v>
      </c>
      <c r="F15" s="6" t="s">
        <v>1123</v>
      </c>
      <c r="G15" s="2" t="s">
        <v>1124</v>
      </c>
      <c r="H15" s="2" t="s">
        <v>1161</v>
      </c>
      <c r="I15" s="2" t="s">
        <v>1162</v>
      </c>
      <c r="J15" s="1">
        <v>3</v>
      </c>
      <c r="M15">
        <v>10014</v>
      </c>
      <c r="N15" t="s">
        <v>740</v>
      </c>
    </row>
    <row r="16" spans="1:14" ht="99.75">
      <c r="A16" s="1">
        <v>100152</v>
      </c>
      <c r="B16" s="1">
        <v>10015</v>
      </c>
      <c r="C16" s="2" t="s">
        <v>719</v>
      </c>
      <c r="D16" s="2" t="s">
        <v>1156</v>
      </c>
      <c r="E16" s="5" t="s">
        <v>1145</v>
      </c>
      <c r="F16" s="6" t="s">
        <v>1134</v>
      </c>
      <c r="G16" s="2" t="s">
        <v>1124</v>
      </c>
      <c r="H16" s="2" t="s">
        <v>1163</v>
      </c>
      <c r="I16" s="2" t="s">
        <v>1164</v>
      </c>
      <c r="J16" s="1">
        <v>3</v>
      </c>
      <c r="M16">
        <v>10015</v>
      </c>
      <c r="N16" t="s">
        <v>1165</v>
      </c>
    </row>
    <row r="17" spans="1:14" ht="85.5">
      <c r="A17" s="1">
        <v>100162</v>
      </c>
      <c r="B17" s="1">
        <v>10016</v>
      </c>
      <c r="C17" s="2" t="s">
        <v>722</v>
      </c>
      <c r="D17" s="2" t="s">
        <v>1166</v>
      </c>
      <c r="E17" s="5" t="s">
        <v>1139</v>
      </c>
      <c r="F17" s="6" t="s">
        <v>1134</v>
      </c>
      <c r="G17" s="2" t="s">
        <v>1124</v>
      </c>
      <c r="H17" s="2" t="s">
        <v>1167</v>
      </c>
      <c r="I17" s="2" t="s">
        <v>1168</v>
      </c>
      <c r="J17" s="1">
        <v>3</v>
      </c>
      <c r="M17">
        <v>10016</v>
      </c>
      <c r="N17" t="s">
        <v>1169</v>
      </c>
    </row>
    <row r="18" spans="1:14" ht="57">
      <c r="A18" s="1">
        <v>100172</v>
      </c>
      <c r="B18" s="1">
        <v>10017</v>
      </c>
      <c r="C18" s="2" t="s">
        <v>725</v>
      </c>
      <c r="D18" s="2" t="s">
        <v>1166</v>
      </c>
      <c r="E18" s="5" t="s">
        <v>1148</v>
      </c>
      <c r="F18" s="6" t="s">
        <v>1134</v>
      </c>
      <c r="G18" s="2" t="s">
        <v>1124</v>
      </c>
      <c r="H18" s="2" t="s">
        <v>1170</v>
      </c>
      <c r="I18" s="2" t="s">
        <v>1171</v>
      </c>
      <c r="J18" s="1">
        <v>3</v>
      </c>
      <c r="M18">
        <v>10017</v>
      </c>
      <c r="N18" t="s">
        <v>782</v>
      </c>
    </row>
    <row r="19" spans="1:14" ht="71.25">
      <c r="A19" s="1">
        <v>100182</v>
      </c>
      <c r="B19" s="1">
        <v>10018</v>
      </c>
      <c r="C19" s="2" t="s">
        <v>728</v>
      </c>
      <c r="D19" s="2" t="s">
        <v>1166</v>
      </c>
      <c r="E19" s="5" t="s">
        <v>1145</v>
      </c>
      <c r="F19" s="6" t="s">
        <v>1134</v>
      </c>
      <c r="G19" s="2" t="s">
        <v>1124</v>
      </c>
      <c r="H19" s="2" t="s">
        <v>1172</v>
      </c>
      <c r="I19" s="2" t="s">
        <v>1173</v>
      </c>
      <c r="J19" s="1">
        <v>3</v>
      </c>
      <c r="M19">
        <v>10018</v>
      </c>
      <c r="N19" t="s">
        <v>1174</v>
      </c>
    </row>
    <row r="20" spans="1:14" ht="57">
      <c r="A20" s="1">
        <v>100192</v>
      </c>
      <c r="B20" s="1">
        <v>10019</v>
      </c>
      <c r="C20" s="2" t="s">
        <v>731</v>
      </c>
      <c r="D20" s="2" t="s">
        <v>1166</v>
      </c>
      <c r="E20" s="5" t="s">
        <v>1127</v>
      </c>
      <c r="F20" s="6" t="s">
        <v>1123</v>
      </c>
      <c r="G20" s="2" t="s">
        <v>1124</v>
      </c>
      <c r="H20" s="2" t="s">
        <v>1175</v>
      </c>
      <c r="I20" s="2" t="s">
        <v>1176</v>
      </c>
      <c r="J20" s="1">
        <v>3</v>
      </c>
      <c r="M20">
        <v>10019</v>
      </c>
      <c r="N20" t="s">
        <v>719</v>
      </c>
    </row>
    <row r="21" spans="1:14" ht="57">
      <c r="A21" s="1">
        <v>100202</v>
      </c>
      <c r="B21" s="1">
        <v>10020</v>
      </c>
      <c r="C21" s="2" t="s">
        <v>734</v>
      </c>
      <c r="D21" s="2" t="s">
        <v>1121</v>
      </c>
      <c r="E21" s="5" t="s">
        <v>1139</v>
      </c>
      <c r="F21" s="6" t="s">
        <v>1123</v>
      </c>
      <c r="G21" s="2" t="s">
        <v>1124</v>
      </c>
      <c r="H21" s="2" t="s">
        <v>1177</v>
      </c>
      <c r="I21" s="2" t="s">
        <v>1178</v>
      </c>
      <c r="J21" s="1">
        <v>5</v>
      </c>
      <c r="M21">
        <v>10020</v>
      </c>
      <c r="N21" t="s">
        <v>779</v>
      </c>
    </row>
    <row r="22" spans="1:14" ht="57">
      <c r="A22" s="1">
        <v>100212</v>
      </c>
      <c r="B22" s="1">
        <v>10021</v>
      </c>
      <c r="C22" s="2" t="s">
        <v>737</v>
      </c>
      <c r="D22" s="2" t="s">
        <v>1144</v>
      </c>
      <c r="E22" s="5" t="s">
        <v>1122</v>
      </c>
      <c r="F22" s="6" t="s">
        <v>1134</v>
      </c>
      <c r="G22" s="2" t="s">
        <v>1124</v>
      </c>
      <c r="H22" s="2" t="s">
        <v>1179</v>
      </c>
      <c r="I22" s="2" t="s">
        <v>1180</v>
      </c>
      <c r="J22" s="1">
        <v>4</v>
      </c>
      <c r="M22">
        <v>10021</v>
      </c>
      <c r="N22" t="s">
        <v>1181</v>
      </c>
    </row>
    <row r="23" spans="1:14" ht="71.25">
      <c r="A23" s="1">
        <v>100222</v>
      </c>
      <c r="B23" s="1">
        <v>10022</v>
      </c>
      <c r="C23" s="2" t="s">
        <v>740</v>
      </c>
      <c r="D23" s="2" t="s">
        <v>1156</v>
      </c>
      <c r="E23" s="5" t="s">
        <v>1127</v>
      </c>
      <c r="F23" s="6" t="s">
        <v>1134</v>
      </c>
      <c r="G23" s="2" t="s">
        <v>1124</v>
      </c>
      <c r="H23" s="2" t="s">
        <v>1182</v>
      </c>
      <c r="I23" s="2" t="s">
        <v>1183</v>
      </c>
      <c r="J23" s="1">
        <v>3</v>
      </c>
      <c r="M23">
        <v>10022</v>
      </c>
      <c r="N23" t="s">
        <v>713</v>
      </c>
    </row>
    <row r="24" spans="1:14" ht="71.25">
      <c r="A24" s="1">
        <v>100232</v>
      </c>
      <c r="B24" s="1">
        <v>10023</v>
      </c>
      <c r="C24" s="2" t="s">
        <v>743</v>
      </c>
      <c r="D24" s="2" t="s">
        <v>1166</v>
      </c>
      <c r="E24" s="5" t="s">
        <v>1145</v>
      </c>
      <c r="F24" s="6" t="s">
        <v>1134</v>
      </c>
      <c r="G24" s="2" t="s">
        <v>1124</v>
      </c>
      <c r="H24" s="2" t="s">
        <v>1184</v>
      </c>
      <c r="I24" s="2" t="s">
        <v>1185</v>
      </c>
      <c r="J24" s="1">
        <v>3</v>
      </c>
      <c r="M24">
        <v>10023</v>
      </c>
      <c r="N24" t="s">
        <v>743</v>
      </c>
    </row>
    <row r="25" spans="1:14" ht="42.75">
      <c r="A25" s="1">
        <v>100242</v>
      </c>
      <c r="B25" s="1">
        <v>10024</v>
      </c>
      <c r="C25" s="8" t="s">
        <v>746</v>
      </c>
      <c r="D25" s="8" t="s">
        <v>1121</v>
      </c>
      <c r="E25" s="9" t="s">
        <v>1127</v>
      </c>
      <c r="F25" s="6" t="s">
        <v>1123</v>
      </c>
      <c r="G25" s="8" t="s">
        <v>1186</v>
      </c>
      <c r="H25" s="8" t="s">
        <v>1187</v>
      </c>
      <c r="I25" s="8" t="s">
        <v>1188</v>
      </c>
      <c r="J25" s="1">
        <v>5</v>
      </c>
      <c r="M25">
        <v>10024</v>
      </c>
      <c r="N25" t="s">
        <v>746</v>
      </c>
    </row>
    <row r="26" spans="1:14" ht="57">
      <c r="A26" s="1">
        <v>100252</v>
      </c>
      <c r="B26" s="1">
        <v>10025</v>
      </c>
      <c r="C26" s="8" t="s">
        <v>749</v>
      </c>
      <c r="D26" s="8" t="s">
        <v>1144</v>
      </c>
      <c r="E26" s="9" t="s">
        <v>1139</v>
      </c>
      <c r="F26" s="6" t="s">
        <v>1134</v>
      </c>
      <c r="G26" s="8" t="s">
        <v>1186</v>
      </c>
      <c r="H26" s="8" t="s">
        <v>1189</v>
      </c>
      <c r="I26" s="8" t="s">
        <v>1190</v>
      </c>
      <c r="J26" s="1">
        <v>4</v>
      </c>
      <c r="M26">
        <v>10025</v>
      </c>
      <c r="N26" t="s">
        <v>1191</v>
      </c>
    </row>
    <row r="27" spans="1:14" ht="28.5">
      <c r="A27" s="1">
        <v>100262</v>
      </c>
      <c r="B27" s="1">
        <v>10026</v>
      </c>
      <c r="C27" s="8" t="s">
        <v>752</v>
      </c>
      <c r="D27" s="8" t="s">
        <v>1121</v>
      </c>
      <c r="E27" s="9" t="s">
        <v>1145</v>
      </c>
      <c r="F27" s="6" t="s">
        <v>1123</v>
      </c>
      <c r="G27" s="8" t="s">
        <v>1186</v>
      </c>
      <c r="H27" s="8" t="s">
        <v>1192</v>
      </c>
      <c r="I27" s="8" t="s">
        <v>1193</v>
      </c>
      <c r="J27" s="1">
        <v>5</v>
      </c>
      <c r="M27">
        <v>10026</v>
      </c>
      <c r="N27" t="s">
        <v>680</v>
      </c>
    </row>
    <row r="28" spans="1:14" ht="57">
      <c r="A28" s="1">
        <v>100272</v>
      </c>
      <c r="B28" s="1">
        <v>10027</v>
      </c>
      <c r="C28" s="8" t="s">
        <v>755</v>
      </c>
      <c r="D28" s="8" t="s">
        <v>1133</v>
      </c>
      <c r="E28" s="9" t="s">
        <v>1145</v>
      </c>
      <c r="F28" s="6" t="s">
        <v>1123</v>
      </c>
      <c r="G28" s="8" t="s">
        <v>1186</v>
      </c>
      <c r="H28" s="8" t="s">
        <v>1194</v>
      </c>
      <c r="I28" s="8" t="s">
        <v>1195</v>
      </c>
      <c r="J28" s="1">
        <v>2</v>
      </c>
      <c r="M28">
        <v>10027</v>
      </c>
      <c r="N28" t="s">
        <v>1196</v>
      </c>
    </row>
    <row r="29" spans="1:14" ht="42.75">
      <c r="A29" s="1">
        <v>100282</v>
      </c>
      <c r="B29" s="1">
        <v>10028</v>
      </c>
      <c r="C29" s="8" t="s">
        <v>758</v>
      </c>
      <c r="D29" s="8" t="s">
        <v>1166</v>
      </c>
      <c r="E29" s="9" t="s">
        <v>1145</v>
      </c>
      <c r="F29" s="6" t="s">
        <v>1134</v>
      </c>
      <c r="G29" s="8" t="s">
        <v>1186</v>
      </c>
      <c r="H29" s="8" t="s">
        <v>1197</v>
      </c>
      <c r="I29" s="8" t="s">
        <v>1198</v>
      </c>
      <c r="J29" s="1">
        <v>3</v>
      </c>
      <c r="M29">
        <v>10028</v>
      </c>
      <c r="N29" t="s">
        <v>722</v>
      </c>
    </row>
    <row r="30" spans="1:14" ht="57">
      <c r="A30" s="1">
        <v>100292</v>
      </c>
      <c r="B30" s="1">
        <v>10029</v>
      </c>
      <c r="C30" s="8" t="s">
        <v>761</v>
      </c>
      <c r="D30" s="8" t="s">
        <v>1166</v>
      </c>
      <c r="E30" s="9" t="s">
        <v>1130</v>
      </c>
      <c r="F30" s="6" t="s">
        <v>1134</v>
      </c>
      <c r="G30" s="8" t="s">
        <v>1186</v>
      </c>
      <c r="H30" s="8" t="s">
        <v>1199</v>
      </c>
      <c r="I30" s="8" t="s">
        <v>1200</v>
      </c>
      <c r="J30" s="1">
        <v>3</v>
      </c>
      <c r="M30">
        <v>10029</v>
      </c>
      <c r="N30" t="s">
        <v>806</v>
      </c>
    </row>
    <row r="31" spans="1:14" ht="42.75">
      <c r="A31" s="1">
        <v>100302</v>
      </c>
      <c r="B31" s="1">
        <v>10030</v>
      </c>
      <c r="C31" s="8" t="s">
        <v>764</v>
      </c>
      <c r="D31" s="8" t="s">
        <v>1133</v>
      </c>
      <c r="E31" s="9" t="s">
        <v>1127</v>
      </c>
      <c r="F31" s="6" t="s">
        <v>1134</v>
      </c>
      <c r="G31" s="8" t="s">
        <v>1186</v>
      </c>
      <c r="H31" s="8" t="s">
        <v>1201</v>
      </c>
      <c r="I31" s="8" t="s">
        <v>1202</v>
      </c>
      <c r="J31" s="1">
        <v>2</v>
      </c>
      <c r="M31">
        <v>10030</v>
      </c>
      <c r="N31" t="s">
        <v>761</v>
      </c>
    </row>
    <row r="32" spans="1:14" ht="42.75">
      <c r="A32" s="1">
        <v>100312</v>
      </c>
      <c r="B32" s="1">
        <v>10031</v>
      </c>
      <c r="C32" s="8" t="s">
        <v>767</v>
      </c>
      <c r="D32" s="8" t="s">
        <v>1121</v>
      </c>
      <c r="E32" s="9" t="s">
        <v>1130</v>
      </c>
      <c r="F32" s="6" t="s">
        <v>1123</v>
      </c>
      <c r="G32" s="8" t="s">
        <v>1186</v>
      </c>
      <c r="H32" s="8" t="s">
        <v>1203</v>
      </c>
      <c r="I32" s="8" t="s">
        <v>1204</v>
      </c>
      <c r="J32" s="1">
        <v>5</v>
      </c>
      <c r="M32">
        <v>10031</v>
      </c>
      <c r="N32" t="s">
        <v>794</v>
      </c>
    </row>
    <row r="33" spans="1:14" ht="42.75">
      <c r="A33" s="1">
        <v>100322</v>
      </c>
      <c r="B33" s="1">
        <v>10032</v>
      </c>
      <c r="C33" s="8" t="s">
        <v>770</v>
      </c>
      <c r="D33" s="8" t="s">
        <v>1156</v>
      </c>
      <c r="E33" s="9" t="s">
        <v>1130</v>
      </c>
      <c r="F33" s="6" t="s">
        <v>1123</v>
      </c>
      <c r="G33" s="8" t="s">
        <v>1186</v>
      </c>
      <c r="H33" s="8" t="s">
        <v>1205</v>
      </c>
      <c r="I33" s="8" t="s">
        <v>1206</v>
      </c>
      <c r="J33" s="1">
        <v>3</v>
      </c>
      <c r="M33">
        <v>10032</v>
      </c>
      <c r="N33" t="s">
        <v>752</v>
      </c>
    </row>
    <row r="34" spans="1:14" ht="57">
      <c r="A34" s="1">
        <v>100332</v>
      </c>
      <c r="B34" s="1">
        <v>10033</v>
      </c>
      <c r="C34" s="8" t="s">
        <v>773</v>
      </c>
      <c r="D34" s="8" t="s">
        <v>1166</v>
      </c>
      <c r="E34" s="9" t="s">
        <v>1130</v>
      </c>
      <c r="F34" s="6" t="s">
        <v>1123</v>
      </c>
      <c r="G34" s="8" t="s">
        <v>1186</v>
      </c>
      <c r="H34" s="8" t="s">
        <v>1207</v>
      </c>
      <c r="I34" s="8" t="s">
        <v>1208</v>
      </c>
      <c r="J34" s="1">
        <v>3</v>
      </c>
      <c r="M34">
        <v>10033</v>
      </c>
      <c r="N34" t="s">
        <v>1209</v>
      </c>
    </row>
    <row r="35" spans="1:14" ht="28.5">
      <c r="A35" s="1">
        <v>100342</v>
      </c>
      <c r="B35" s="1">
        <v>10034</v>
      </c>
      <c r="C35" s="8" t="s">
        <v>776</v>
      </c>
      <c r="D35" s="8" t="s">
        <v>1166</v>
      </c>
      <c r="E35" s="9" t="s">
        <v>1148</v>
      </c>
      <c r="F35" s="6" t="s">
        <v>1134</v>
      </c>
      <c r="G35" s="8" t="s">
        <v>1186</v>
      </c>
      <c r="H35" s="8" t="s">
        <v>1210</v>
      </c>
      <c r="I35" s="8" t="s">
        <v>1211</v>
      </c>
      <c r="J35" s="1">
        <v>3</v>
      </c>
      <c r="M35">
        <v>10034</v>
      </c>
      <c r="N35" t="s">
        <v>725</v>
      </c>
    </row>
    <row r="36" spans="1:14" ht="28.5">
      <c r="A36" s="1">
        <v>100352</v>
      </c>
      <c r="B36" s="1">
        <v>10035</v>
      </c>
      <c r="C36" s="8" t="s">
        <v>779</v>
      </c>
      <c r="D36" s="8" t="s">
        <v>1144</v>
      </c>
      <c r="E36" s="9" t="s">
        <v>1148</v>
      </c>
      <c r="F36" s="6" t="s">
        <v>1123</v>
      </c>
      <c r="G36" s="8" t="s">
        <v>1186</v>
      </c>
      <c r="H36" s="8" t="s">
        <v>1212</v>
      </c>
      <c r="I36" s="8" t="s">
        <v>1213</v>
      </c>
      <c r="J36" s="1">
        <v>4</v>
      </c>
      <c r="M36">
        <v>10035</v>
      </c>
      <c r="N36" t="s">
        <v>773</v>
      </c>
    </row>
    <row r="37" spans="1:14" ht="42.75">
      <c r="A37" s="1">
        <v>100362</v>
      </c>
      <c r="B37" s="1">
        <v>10036</v>
      </c>
      <c r="C37" s="8" t="s">
        <v>782</v>
      </c>
      <c r="D37" s="8" t="s">
        <v>1144</v>
      </c>
      <c r="E37" s="9" t="s">
        <v>1122</v>
      </c>
      <c r="F37" s="6" t="s">
        <v>1134</v>
      </c>
      <c r="G37" s="8" t="s">
        <v>1186</v>
      </c>
      <c r="H37" s="8" t="s">
        <v>1214</v>
      </c>
      <c r="I37" s="8" t="s">
        <v>1215</v>
      </c>
      <c r="J37" s="1">
        <v>4</v>
      </c>
      <c r="M37">
        <v>10036</v>
      </c>
      <c r="N37" t="s">
        <v>737</v>
      </c>
    </row>
    <row r="38" spans="1:14" ht="42.75">
      <c r="A38" s="1">
        <v>100372</v>
      </c>
      <c r="B38" s="1">
        <v>10037</v>
      </c>
      <c r="C38" s="8" t="s">
        <v>785</v>
      </c>
      <c r="D38" s="8" t="s">
        <v>1156</v>
      </c>
      <c r="E38" s="9" t="s">
        <v>1122</v>
      </c>
      <c r="F38" s="6" t="s">
        <v>1123</v>
      </c>
      <c r="G38" s="8" t="s">
        <v>1186</v>
      </c>
      <c r="H38" s="8" t="s">
        <v>1216</v>
      </c>
      <c r="I38" s="8" t="s">
        <v>1217</v>
      </c>
      <c r="J38" s="1">
        <v>3</v>
      </c>
      <c r="M38">
        <v>10037</v>
      </c>
      <c r="N38" t="s">
        <v>785</v>
      </c>
    </row>
    <row r="39" spans="1:14" ht="42.75">
      <c r="A39" s="1">
        <v>100382</v>
      </c>
      <c r="B39" s="1">
        <v>10038</v>
      </c>
      <c r="C39" s="8" t="s">
        <v>788</v>
      </c>
      <c r="D39" s="8" t="s">
        <v>1166</v>
      </c>
      <c r="E39" s="9" t="s">
        <v>1139</v>
      </c>
      <c r="F39" s="6" t="s">
        <v>1134</v>
      </c>
      <c r="G39" s="8" t="s">
        <v>1186</v>
      </c>
      <c r="H39" s="8" t="s">
        <v>1218</v>
      </c>
      <c r="I39" s="8" t="s">
        <v>1219</v>
      </c>
      <c r="J39" s="1">
        <v>3</v>
      </c>
      <c r="M39">
        <v>10038</v>
      </c>
      <c r="N39" t="s">
        <v>776</v>
      </c>
    </row>
    <row r="40" spans="1:14" ht="42.75">
      <c r="A40" s="1">
        <v>100392</v>
      </c>
      <c r="B40" s="1">
        <v>10039</v>
      </c>
      <c r="C40" s="8" t="s">
        <v>791</v>
      </c>
      <c r="D40" s="8" t="s">
        <v>1156</v>
      </c>
      <c r="E40" s="9" t="s">
        <v>1122</v>
      </c>
      <c r="F40" s="6" t="s">
        <v>1123</v>
      </c>
      <c r="G40" s="8" t="s">
        <v>1186</v>
      </c>
      <c r="H40" s="8" t="s">
        <v>1220</v>
      </c>
      <c r="I40" s="8" t="s">
        <v>1221</v>
      </c>
      <c r="J40" s="1">
        <v>3</v>
      </c>
      <c r="M40">
        <v>10039</v>
      </c>
      <c r="N40" t="s">
        <v>791</v>
      </c>
    </row>
    <row r="41" spans="1:14" ht="42.75">
      <c r="A41" s="1">
        <v>100402</v>
      </c>
      <c r="B41" s="1">
        <v>10040</v>
      </c>
      <c r="C41" s="8" t="s">
        <v>794</v>
      </c>
      <c r="D41" s="8" t="s">
        <v>1121</v>
      </c>
      <c r="E41" s="9" t="s">
        <v>1139</v>
      </c>
      <c r="F41" s="6" t="s">
        <v>1123</v>
      </c>
      <c r="G41" s="8" t="s">
        <v>1186</v>
      </c>
      <c r="H41" s="8" t="s">
        <v>1222</v>
      </c>
      <c r="I41" s="8" t="s">
        <v>1223</v>
      </c>
      <c r="J41" s="1">
        <v>5</v>
      </c>
      <c r="M41">
        <v>10040</v>
      </c>
      <c r="N41" t="s">
        <v>767</v>
      </c>
    </row>
    <row r="42" spans="1:14" ht="42.75">
      <c r="A42" s="1">
        <v>100412</v>
      </c>
      <c r="B42" s="1">
        <v>10041</v>
      </c>
      <c r="C42" s="8" t="s">
        <v>797</v>
      </c>
      <c r="D42" s="8" t="s">
        <v>1121</v>
      </c>
      <c r="E42" s="9" t="s">
        <v>1139</v>
      </c>
      <c r="F42" s="6" t="s">
        <v>1123</v>
      </c>
      <c r="G42" s="8" t="s">
        <v>1186</v>
      </c>
      <c r="H42" s="8" t="s">
        <v>1224</v>
      </c>
      <c r="I42" s="8" t="s">
        <v>1225</v>
      </c>
      <c r="J42" s="1">
        <v>5</v>
      </c>
      <c r="M42">
        <v>10041</v>
      </c>
      <c r="N42" t="s">
        <v>797</v>
      </c>
    </row>
    <row r="43" spans="1:14" ht="42.75">
      <c r="A43" s="1">
        <v>100422</v>
      </c>
      <c r="B43" s="1">
        <v>10042</v>
      </c>
      <c r="C43" s="8" t="s">
        <v>800</v>
      </c>
      <c r="D43" s="8" t="s">
        <v>1121</v>
      </c>
      <c r="E43" s="9" t="s">
        <v>1127</v>
      </c>
      <c r="F43" s="6" t="s">
        <v>1123</v>
      </c>
      <c r="G43" s="8" t="s">
        <v>1186</v>
      </c>
      <c r="H43" s="8" t="s">
        <v>1226</v>
      </c>
      <c r="I43" s="8" t="s">
        <v>1227</v>
      </c>
      <c r="J43" s="1">
        <v>5</v>
      </c>
      <c r="M43">
        <v>10042</v>
      </c>
      <c r="N43" t="s">
        <v>1228</v>
      </c>
    </row>
    <row r="44" spans="1:14" ht="42.75">
      <c r="A44" s="1">
        <v>100432</v>
      </c>
      <c r="B44" s="1">
        <v>10043</v>
      </c>
      <c r="C44" s="8" t="s">
        <v>803</v>
      </c>
      <c r="D44" s="8" t="s">
        <v>1166</v>
      </c>
      <c r="E44" s="9" t="s">
        <v>1122</v>
      </c>
      <c r="F44" s="6" t="s">
        <v>1123</v>
      </c>
      <c r="G44" s="8" t="s">
        <v>1186</v>
      </c>
      <c r="H44" s="8" t="s">
        <v>1229</v>
      </c>
      <c r="I44" s="8" t="s">
        <v>1230</v>
      </c>
      <c r="J44" s="1">
        <v>3</v>
      </c>
      <c r="M44">
        <v>10043</v>
      </c>
      <c r="N44" t="s">
        <v>758</v>
      </c>
    </row>
    <row r="45" spans="1:14" ht="57">
      <c r="A45" s="1">
        <v>100442</v>
      </c>
      <c r="B45" s="1">
        <v>10044</v>
      </c>
      <c r="C45" s="8" t="s">
        <v>806</v>
      </c>
      <c r="D45" s="8" t="s">
        <v>1156</v>
      </c>
      <c r="E45" s="9" t="s">
        <v>1148</v>
      </c>
      <c r="F45" s="6" t="s">
        <v>1134</v>
      </c>
      <c r="G45" s="8" t="s">
        <v>1186</v>
      </c>
      <c r="H45" s="8" t="s">
        <v>1231</v>
      </c>
      <c r="I45" s="8" t="s">
        <v>1232</v>
      </c>
      <c r="J45" s="1">
        <v>3</v>
      </c>
      <c r="M45">
        <v>10044</v>
      </c>
      <c r="N45" t="s">
        <v>695</v>
      </c>
    </row>
    <row r="46" spans="1:14" ht="42.75">
      <c r="A46" s="1">
        <v>100452</v>
      </c>
      <c r="B46" s="1">
        <v>10045</v>
      </c>
      <c r="C46" s="8" t="s">
        <v>809</v>
      </c>
      <c r="D46" s="8" t="s">
        <v>1133</v>
      </c>
      <c r="E46" s="9" t="s">
        <v>1127</v>
      </c>
      <c r="F46" s="6" t="s">
        <v>1134</v>
      </c>
      <c r="G46" s="8" t="s">
        <v>1186</v>
      </c>
      <c r="H46" s="8" t="s">
        <v>1233</v>
      </c>
      <c r="I46" s="8" t="s">
        <v>1234</v>
      </c>
      <c r="J46" s="1">
        <v>2</v>
      </c>
      <c r="M46">
        <v>10045</v>
      </c>
      <c r="N46" t="s">
        <v>1235</v>
      </c>
    </row>
    <row r="47" spans="1:14" ht="42.75">
      <c r="A47" s="1">
        <v>100462</v>
      </c>
      <c r="B47" s="1">
        <v>10046</v>
      </c>
      <c r="C47" s="8" t="s">
        <v>812</v>
      </c>
      <c r="D47" s="8" t="s">
        <v>1156</v>
      </c>
      <c r="E47" s="9" t="s">
        <v>1145</v>
      </c>
      <c r="F47" s="6" t="s">
        <v>1134</v>
      </c>
      <c r="G47" s="8" t="s">
        <v>1186</v>
      </c>
      <c r="H47" s="8" t="s">
        <v>1236</v>
      </c>
      <c r="I47" s="8" t="s">
        <v>1237</v>
      </c>
      <c r="J47" s="1">
        <v>3</v>
      </c>
      <c r="M47">
        <v>10046</v>
      </c>
      <c r="N47" t="s">
        <v>812</v>
      </c>
    </row>
    <row r="48" spans="1:14">
      <c r="A48" s="1">
        <v>100472</v>
      </c>
      <c r="B48" s="1">
        <v>10047</v>
      </c>
      <c r="C48" s="10" t="s">
        <v>815</v>
      </c>
      <c r="D48" s="10" t="s">
        <v>1144</v>
      </c>
      <c r="E48" s="11" t="s">
        <v>1139</v>
      </c>
      <c r="F48" s="6" t="s">
        <v>1123</v>
      </c>
      <c r="G48" s="10" t="s">
        <v>1238</v>
      </c>
      <c r="H48" s="10" t="s">
        <v>1239</v>
      </c>
      <c r="I48" s="10"/>
      <c r="J48" s="1">
        <v>5</v>
      </c>
      <c r="M48">
        <v>10047</v>
      </c>
      <c r="N48" t="s">
        <v>815</v>
      </c>
    </row>
    <row r="49" spans="1:14">
      <c r="A49" s="1">
        <v>100482</v>
      </c>
      <c r="B49" s="1">
        <v>10048</v>
      </c>
      <c r="C49" s="10" t="s">
        <v>818</v>
      </c>
      <c r="D49" s="10" t="s">
        <v>1156</v>
      </c>
      <c r="E49" s="11" t="s">
        <v>1127</v>
      </c>
      <c r="F49" s="6" t="s">
        <v>1123</v>
      </c>
      <c r="G49" s="10" t="s">
        <v>1238</v>
      </c>
      <c r="H49" s="10" t="s">
        <v>1240</v>
      </c>
      <c r="I49" s="10"/>
      <c r="J49" s="1">
        <v>4</v>
      </c>
      <c r="M49">
        <v>10048</v>
      </c>
      <c r="N49" t="s">
        <v>818</v>
      </c>
    </row>
    <row r="50" spans="1:14">
      <c r="A50" s="1">
        <v>100492</v>
      </c>
      <c r="B50" s="1">
        <v>10049</v>
      </c>
      <c r="C50" s="10" t="s">
        <v>821</v>
      </c>
      <c r="D50" s="10" t="s">
        <v>1166</v>
      </c>
      <c r="E50" s="11" t="s">
        <v>1122</v>
      </c>
      <c r="F50" s="6" t="s">
        <v>1123</v>
      </c>
      <c r="G50" s="10" t="s">
        <v>1238</v>
      </c>
      <c r="H50" s="10" t="s">
        <v>1241</v>
      </c>
      <c r="I50" s="10"/>
      <c r="J50" s="1">
        <v>3</v>
      </c>
      <c r="M50">
        <v>10049</v>
      </c>
      <c r="N50" t="s">
        <v>821</v>
      </c>
    </row>
    <row r="51" spans="1:14">
      <c r="A51" s="1">
        <v>100502</v>
      </c>
      <c r="B51" s="1">
        <v>10050</v>
      </c>
      <c r="C51" s="10" t="s">
        <v>824</v>
      </c>
      <c r="D51" s="10" t="s">
        <v>1144</v>
      </c>
      <c r="E51" s="11" t="s">
        <v>1130</v>
      </c>
      <c r="F51" s="6" t="s">
        <v>1134</v>
      </c>
      <c r="G51" s="10" t="s">
        <v>1238</v>
      </c>
      <c r="H51" s="11" t="s">
        <v>1242</v>
      </c>
      <c r="I51" s="10"/>
      <c r="J51" s="1">
        <v>3</v>
      </c>
      <c r="M51">
        <v>10050</v>
      </c>
      <c r="N51" t="s">
        <v>824</v>
      </c>
    </row>
    <row r="52" spans="1:14">
      <c r="A52" s="1">
        <v>100512</v>
      </c>
      <c r="B52" s="1">
        <v>10051</v>
      </c>
      <c r="C52" s="10" t="s">
        <v>827</v>
      </c>
      <c r="D52" s="10" t="s">
        <v>1156</v>
      </c>
      <c r="E52" s="11" t="s">
        <v>1145</v>
      </c>
      <c r="F52" s="6" t="s">
        <v>1134</v>
      </c>
      <c r="G52" s="10" t="s">
        <v>1238</v>
      </c>
      <c r="H52" s="10" t="s">
        <v>1240</v>
      </c>
      <c r="I52" s="10"/>
      <c r="J52" s="1">
        <v>2</v>
      </c>
      <c r="M52">
        <v>10051</v>
      </c>
      <c r="N52" t="s">
        <v>827</v>
      </c>
    </row>
    <row r="53" spans="1:14">
      <c r="A53" s="1">
        <v>100522</v>
      </c>
      <c r="B53" s="1">
        <v>10052</v>
      </c>
      <c r="C53" s="10" t="s">
        <v>830</v>
      </c>
      <c r="D53" s="10" t="s">
        <v>1166</v>
      </c>
      <c r="E53" s="11" t="s">
        <v>1148</v>
      </c>
      <c r="F53" s="6" t="s">
        <v>1134</v>
      </c>
      <c r="G53" s="10" t="s">
        <v>1238</v>
      </c>
      <c r="H53" s="10" t="s">
        <v>1243</v>
      </c>
      <c r="I53" s="10"/>
      <c r="J53" s="1">
        <v>5</v>
      </c>
      <c r="M53">
        <v>10052</v>
      </c>
      <c r="N53" t="s">
        <v>830</v>
      </c>
    </row>
  </sheetData>
  <phoneticPr fontId="40"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SkillLogicConfig</vt:lpstr>
      <vt:lpstr>技能效果附表</vt:lpstr>
      <vt:lpstr>辅助</vt:lpstr>
      <vt:lpstr>Sheet1</vt:lpstr>
      <vt:lpstr>Sheet2</vt:lpstr>
      <vt:lpstr>Sheet3</vt:lpstr>
      <vt:lpstr>结构解析规则</vt:lpstr>
      <vt:lpstr>怪物技能辅助表</vt:lpstr>
      <vt:lpstr>Sheet4</vt:lpstr>
      <vt:lpstr>爬塔怪物技能设计</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bk068</dc:creator>
  <cp:lastModifiedBy>lj035</cp:lastModifiedBy>
  <dcterms:created xsi:type="dcterms:W3CDTF">2019-01-24T06:10:00Z</dcterms:created>
  <dcterms:modified xsi:type="dcterms:W3CDTF">2020-08-19T12:58:18Z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