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codeName="ThisWorkbook"/>
  <mc:AlternateContent xmlns:mc="http://schemas.openxmlformats.org/markup-compatibility/2006">
    <mc:Choice Requires="x15">
      <x15ac:absPath xmlns:x15ac="http://schemas.microsoft.com/office/spreadsheetml/2010/11/ac" url="E:\jieling\int\xinjieling\master_develop\base_data\"/>
    </mc:Choice>
  </mc:AlternateContent>
  <xr:revisionPtr revIDLastSave="0" documentId="13_ncr:1_{CEABAA5C-EE58-4253-9177-CD5C630C88B6}" xr6:coauthVersionLast="45" xr6:coauthVersionMax="45" xr10:uidLastSave="{00000000-0000-0000-0000-000000000000}"/>
  <bookViews>
    <workbookView xWindow="-120" yWindow="-120" windowWidth="29040" windowHeight="15840" xr2:uid="{00000000-000D-0000-FFFF-FFFF00000000}"/>
  </bookViews>
  <sheets>
    <sheet name="HeroConfig" sheetId="1" r:id="rId1"/>
    <sheet name="角色技能" sheetId="2" r:id="rId2"/>
    <sheet name="角色升星配方" sheetId="3" r:id="rId3"/>
    <sheet name="数组" sheetId="4" r:id="rId4"/>
    <sheet name="Sheet1" sheetId="5" r:id="rId5"/>
    <sheet name="Sheet2" sheetId="6" r:id="rId6"/>
    <sheet name="Sheet3" sheetId="7" r:id="rId7"/>
    <sheet name="Sheet4" sheetId="8" r:id="rId8"/>
  </sheets>
  <externalReferences>
    <externalReference r:id="rId9"/>
    <externalReference r:id="rId10"/>
  </externalReferences>
  <definedNames>
    <definedName name="_xlnm._FilterDatabase" localSheetId="0" hidden="1">HeroConfig!$A$1:$AO$91</definedName>
    <definedName name="_xlnm._FilterDatabase" localSheetId="1" hidden="1">角色技能!$A$1:$AA$53</definedName>
    <definedName name="_xlnm._FilterDatabase" localSheetId="2" hidden="1">角色升星配方!$B$1:$DN$58</definedName>
    <definedName name="开发角色Data">'[1]角色类型&amp;星级Ver0.1'!$B$6:$B$33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59" i="5" l="1"/>
  <c r="V59" i="5"/>
  <c r="U59" i="5"/>
  <c r="W59" i="5" s="1"/>
  <c r="N59" i="5"/>
  <c r="M59" i="5"/>
  <c r="X58" i="5"/>
  <c r="V58" i="5"/>
  <c r="U58" i="5"/>
  <c r="W58" i="5" s="1"/>
  <c r="N58" i="5"/>
  <c r="M58" i="5"/>
  <c r="X57" i="5"/>
  <c r="V57" i="5"/>
  <c r="U57" i="5"/>
  <c r="W57" i="5" s="1"/>
  <c r="N57" i="5"/>
  <c r="M57" i="5"/>
  <c r="X56" i="5"/>
  <c r="V56" i="5"/>
  <c r="U56" i="5"/>
  <c r="W56" i="5" s="1"/>
  <c r="N56" i="5"/>
  <c r="M56" i="5"/>
  <c r="X55" i="5"/>
  <c r="V55" i="5"/>
  <c r="U55" i="5"/>
  <c r="W55" i="5" s="1"/>
  <c r="N55" i="5"/>
  <c r="M55" i="5"/>
  <c r="X54" i="5"/>
  <c r="V54" i="5"/>
  <c r="U54" i="5"/>
  <c r="W54" i="5" s="1"/>
  <c r="N54" i="5"/>
  <c r="M54" i="5"/>
  <c r="X53" i="5"/>
  <c r="V53" i="5"/>
  <c r="U53" i="5"/>
  <c r="W53" i="5" s="1"/>
  <c r="N53" i="5"/>
  <c r="M53" i="5"/>
  <c r="X52" i="5"/>
  <c r="V52" i="5"/>
  <c r="U52" i="5"/>
  <c r="W52" i="5" s="1"/>
  <c r="N52" i="5"/>
  <c r="M52" i="5"/>
  <c r="X51" i="5"/>
  <c r="V51" i="5"/>
  <c r="U51" i="5"/>
  <c r="W51" i="5" s="1"/>
  <c r="N51" i="5"/>
  <c r="M51" i="5"/>
  <c r="X50" i="5"/>
  <c r="V50" i="5"/>
  <c r="U50" i="5"/>
  <c r="W50" i="5" s="1"/>
  <c r="N50" i="5"/>
  <c r="M50" i="5"/>
  <c r="X49" i="5"/>
  <c r="V49" i="5"/>
  <c r="U49" i="5"/>
  <c r="W49" i="5" s="1"/>
  <c r="N49" i="5"/>
  <c r="M49" i="5"/>
  <c r="X48" i="5"/>
  <c r="V48" i="5"/>
  <c r="U48" i="5"/>
  <c r="W48" i="5" s="1"/>
  <c r="N48" i="5"/>
  <c r="M48" i="5"/>
  <c r="X47" i="5"/>
  <c r="V47" i="5"/>
  <c r="U47" i="5"/>
  <c r="W47" i="5" s="1"/>
  <c r="N47" i="5"/>
  <c r="M47" i="5"/>
  <c r="X46" i="5"/>
  <c r="V46" i="5"/>
  <c r="U46" i="5"/>
  <c r="W46" i="5" s="1"/>
  <c r="N46" i="5"/>
  <c r="M46" i="5"/>
  <c r="X45" i="5"/>
  <c r="V45" i="5"/>
  <c r="U45" i="5"/>
  <c r="W45" i="5" s="1"/>
  <c r="N45" i="5"/>
  <c r="M45" i="5"/>
  <c r="X44" i="5"/>
  <c r="V44" i="5"/>
  <c r="U44" i="5"/>
  <c r="W44" i="5" s="1"/>
  <c r="N44" i="5"/>
  <c r="M44" i="5"/>
  <c r="X43" i="5"/>
  <c r="V43" i="5"/>
  <c r="U43" i="5"/>
  <c r="W43" i="5" s="1"/>
  <c r="N43" i="5"/>
  <c r="M43" i="5"/>
  <c r="K43" i="5"/>
  <c r="X42" i="5"/>
  <c r="V42" i="5"/>
  <c r="U42" i="5"/>
  <c r="W42" i="5" s="1"/>
  <c r="N42" i="5"/>
  <c r="M42" i="5"/>
  <c r="X41" i="5"/>
  <c r="V41" i="5"/>
  <c r="U41" i="5"/>
  <c r="W41" i="5" s="1"/>
  <c r="N41" i="5"/>
  <c r="M41" i="5"/>
  <c r="X40" i="5"/>
  <c r="V40" i="5"/>
  <c r="U40" i="5"/>
  <c r="W40" i="5" s="1"/>
  <c r="N40" i="5"/>
  <c r="M40" i="5"/>
  <c r="X39" i="5"/>
  <c r="V39" i="5"/>
  <c r="U39" i="5"/>
  <c r="W39" i="5" s="1"/>
  <c r="N39" i="5"/>
  <c r="M39" i="5"/>
  <c r="X38" i="5"/>
  <c r="V38" i="5"/>
  <c r="U38" i="5"/>
  <c r="W38" i="5" s="1"/>
  <c r="N38" i="5"/>
  <c r="M38" i="5"/>
  <c r="X37" i="5"/>
  <c r="V37" i="5"/>
  <c r="U37" i="5"/>
  <c r="W37" i="5" s="1"/>
  <c r="N37" i="5"/>
  <c r="M37" i="5"/>
  <c r="X36" i="5"/>
  <c r="V36" i="5"/>
  <c r="U36" i="5"/>
  <c r="W36" i="5" s="1"/>
  <c r="N36" i="5"/>
  <c r="M36" i="5"/>
  <c r="X35" i="5"/>
  <c r="V35" i="5"/>
  <c r="U35" i="5"/>
  <c r="W35" i="5" s="1"/>
  <c r="N35" i="5"/>
  <c r="M35" i="5"/>
  <c r="X34" i="5"/>
  <c r="V34" i="5"/>
  <c r="U34" i="5"/>
  <c r="W34" i="5" s="1"/>
  <c r="N34" i="5"/>
  <c r="M34" i="5"/>
  <c r="X33" i="5"/>
  <c r="V33" i="5"/>
  <c r="U33" i="5"/>
  <c r="W33" i="5" s="1"/>
  <c r="N33" i="5"/>
  <c r="M33" i="5"/>
  <c r="X32" i="5"/>
  <c r="V32" i="5"/>
  <c r="U32" i="5"/>
  <c r="W32" i="5" s="1"/>
  <c r="N32" i="5"/>
  <c r="M32" i="5"/>
  <c r="X31" i="5"/>
  <c r="V31" i="5"/>
  <c r="U31" i="5"/>
  <c r="W31" i="5" s="1"/>
  <c r="N31" i="5"/>
  <c r="M31" i="5"/>
  <c r="X30" i="5"/>
  <c r="V30" i="5"/>
  <c r="U30" i="5"/>
  <c r="W30" i="5" s="1"/>
  <c r="N30" i="5"/>
  <c r="M30" i="5"/>
  <c r="X29" i="5"/>
  <c r="V29" i="5"/>
  <c r="U29" i="5"/>
  <c r="W29" i="5" s="1"/>
  <c r="N29" i="5"/>
  <c r="M29" i="5"/>
  <c r="X28" i="5"/>
  <c r="V28" i="5"/>
  <c r="U28" i="5"/>
  <c r="W28" i="5" s="1"/>
  <c r="N28" i="5"/>
  <c r="M28" i="5"/>
  <c r="X27" i="5"/>
  <c r="V27" i="5"/>
  <c r="U27" i="5"/>
  <c r="W27" i="5" s="1"/>
  <c r="N27" i="5"/>
  <c r="M27" i="5"/>
  <c r="X26" i="5"/>
  <c r="V26" i="5"/>
  <c r="U26" i="5"/>
  <c r="W26" i="5" s="1"/>
  <c r="N26" i="5"/>
  <c r="M26" i="5"/>
  <c r="X25" i="5"/>
  <c r="V25" i="5"/>
  <c r="U25" i="5"/>
  <c r="W25" i="5" s="1"/>
  <c r="N25" i="5"/>
  <c r="M25" i="5"/>
  <c r="X24" i="5"/>
  <c r="V24" i="5"/>
  <c r="U24" i="5"/>
  <c r="W24" i="5" s="1"/>
  <c r="N24" i="5"/>
  <c r="M24" i="5"/>
  <c r="X23" i="5"/>
  <c r="V23" i="5"/>
  <c r="U23" i="5"/>
  <c r="W23" i="5" s="1"/>
  <c r="N23" i="5"/>
  <c r="M23" i="5"/>
  <c r="X22" i="5"/>
  <c r="V22" i="5"/>
  <c r="U22" i="5"/>
  <c r="W22" i="5" s="1"/>
  <c r="N22" i="5"/>
  <c r="M22" i="5"/>
  <c r="X21" i="5"/>
  <c r="V21" i="5"/>
  <c r="U21" i="5"/>
  <c r="W21" i="5" s="1"/>
  <c r="N21" i="5"/>
  <c r="M21" i="5"/>
  <c r="X20" i="5"/>
  <c r="V20" i="5"/>
  <c r="U20" i="5"/>
  <c r="W20" i="5" s="1"/>
  <c r="N20" i="5"/>
  <c r="M20" i="5"/>
  <c r="X19" i="5"/>
  <c r="V19" i="5"/>
  <c r="U19" i="5"/>
  <c r="W19" i="5" s="1"/>
  <c r="N19" i="5"/>
  <c r="M19" i="5"/>
  <c r="X18" i="5"/>
  <c r="V18" i="5"/>
  <c r="U18" i="5"/>
  <c r="W18" i="5" s="1"/>
  <c r="N18" i="5"/>
  <c r="M18" i="5"/>
  <c r="X17" i="5"/>
  <c r="V17" i="5"/>
  <c r="U17" i="5"/>
  <c r="W17" i="5" s="1"/>
  <c r="N17" i="5"/>
  <c r="M17" i="5"/>
  <c r="X16" i="5"/>
  <c r="V16" i="5"/>
  <c r="U16" i="5"/>
  <c r="W16" i="5" s="1"/>
  <c r="N16" i="5"/>
  <c r="M16" i="5"/>
  <c r="X15" i="5"/>
  <c r="V15" i="5"/>
  <c r="U15" i="5"/>
  <c r="W15" i="5" s="1"/>
  <c r="N15" i="5"/>
  <c r="M15" i="5"/>
  <c r="X14" i="5"/>
  <c r="V14" i="5"/>
  <c r="U14" i="5"/>
  <c r="W14" i="5" s="1"/>
  <c r="N14" i="5"/>
  <c r="M14" i="5"/>
  <c r="X13" i="5"/>
  <c r="V13" i="5"/>
  <c r="U13" i="5"/>
  <c r="W13" i="5" s="1"/>
  <c r="N13" i="5"/>
  <c r="M13" i="5"/>
  <c r="X12" i="5"/>
  <c r="V12" i="5"/>
  <c r="U12" i="5"/>
  <c r="W12" i="5" s="1"/>
  <c r="N12" i="5"/>
  <c r="M12" i="5"/>
  <c r="X11" i="5"/>
  <c r="V11" i="5"/>
  <c r="U11" i="5"/>
  <c r="W11" i="5" s="1"/>
  <c r="N11" i="5"/>
  <c r="M11" i="5"/>
  <c r="X10" i="5"/>
  <c r="V10" i="5"/>
  <c r="U10" i="5"/>
  <c r="W10" i="5" s="1"/>
  <c r="N10" i="5"/>
  <c r="M10" i="5"/>
  <c r="X9" i="5"/>
  <c r="V9" i="5"/>
  <c r="U9" i="5"/>
  <c r="W9" i="5" s="1"/>
  <c r="N9" i="5"/>
  <c r="M9" i="5"/>
  <c r="X8" i="5"/>
  <c r="V8" i="5"/>
  <c r="U8" i="5"/>
  <c r="W8" i="5" s="1"/>
  <c r="N8" i="5"/>
  <c r="M8" i="5"/>
  <c r="I5" i="5"/>
  <c r="DI58" i="3"/>
  <c r="DA58" i="3"/>
  <c r="CZ58" i="3"/>
  <c r="CY58" i="3"/>
  <c r="CX58" i="3"/>
  <c r="CW58" i="3"/>
  <c r="CV58" i="3"/>
  <c r="CU58" i="3"/>
  <c r="CT58" i="3"/>
  <c r="CS58" i="3"/>
  <c r="CR58" i="3"/>
  <c r="CQ58" i="3"/>
  <c r="CP58" i="3"/>
  <c r="CO58" i="3"/>
  <c r="CN58" i="3"/>
  <c r="CM58" i="3"/>
  <c r="CL58" i="3"/>
  <c r="CK58" i="3"/>
  <c r="CJ58" i="3"/>
  <c r="CI58" i="3"/>
  <c r="CH58" i="3"/>
  <c r="CG58" i="3"/>
  <c r="CF58" i="3"/>
  <c r="CE58" i="3"/>
  <c r="CD58" i="3"/>
  <c r="CC58" i="3"/>
  <c r="CB58" i="3"/>
  <c r="CA58" i="3"/>
  <c r="BZ58" i="3"/>
  <c r="BY58" i="3"/>
  <c r="BX58" i="3"/>
  <c r="BW58" i="3"/>
  <c r="BV58" i="3"/>
  <c r="BU58" i="3"/>
  <c r="BT58" i="3"/>
  <c r="BS58" i="3"/>
  <c r="BR58" i="3"/>
  <c r="BQ58" i="3"/>
  <c r="BP58" i="3"/>
  <c r="BO58" i="3"/>
  <c r="BN58" i="3"/>
  <c r="BM58" i="3"/>
  <c r="DB58" i="3" s="1"/>
  <c r="DI57" i="3"/>
  <c r="DA57" i="3"/>
  <c r="CZ57" i="3"/>
  <c r="CY57" i="3"/>
  <c r="CX57" i="3"/>
  <c r="CW57" i="3"/>
  <c r="CV57" i="3"/>
  <c r="CU57" i="3"/>
  <c r="CT57" i="3"/>
  <c r="CS57" i="3"/>
  <c r="CR57" i="3"/>
  <c r="CQ57" i="3"/>
  <c r="CP57" i="3"/>
  <c r="CO57" i="3"/>
  <c r="CN57" i="3"/>
  <c r="CM57" i="3"/>
  <c r="CL57" i="3"/>
  <c r="CK57" i="3"/>
  <c r="CJ57" i="3"/>
  <c r="CI57" i="3"/>
  <c r="CH57" i="3"/>
  <c r="CG57" i="3"/>
  <c r="CF57" i="3"/>
  <c r="CE57" i="3"/>
  <c r="CD57" i="3"/>
  <c r="CC57" i="3"/>
  <c r="CB57" i="3"/>
  <c r="CA57" i="3"/>
  <c r="BZ57" i="3"/>
  <c r="BY57" i="3"/>
  <c r="BX57" i="3"/>
  <c r="BW57" i="3"/>
  <c r="BV57" i="3"/>
  <c r="BU57" i="3"/>
  <c r="BT57" i="3"/>
  <c r="BS57" i="3"/>
  <c r="BR57" i="3"/>
  <c r="BQ57" i="3"/>
  <c r="BP57" i="3"/>
  <c r="BO57" i="3"/>
  <c r="BN57" i="3"/>
  <c r="BM57" i="3"/>
  <c r="DB57" i="3" s="1"/>
  <c r="DI56" i="3"/>
  <c r="DA56" i="3"/>
  <c r="CZ56" i="3"/>
  <c r="CY56" i="3"/>
  <c r="CX56" i="3"/>
  <c r="CW56" i="3"/>
  <c r="CV56" i="3"/>
  <c r="CU56" i="3"/>
  <c r="CT56" i="3"/>
  <c r="CS56" i="3"/>
  <c r="CR56" i="3"/>
  <c r="CQ56" i="3"/>
  <c r="CP56" i="3"/>
  <c r="CO56" i="3"/>
  <c r="CN56" i="3"/>
  <c r="CM56" i="3"/>
  <c r="CL56" i="3"/>
  <c r="CK56" i="3"/>
  <c r="CJ56" i="3"/>
  <c r="CI56" i="3"/>
  <c r="CH56" i="3"/>
  <c r="CG56" i="3"/>
  <c r="CF56" i="3"/>
  <c r="CE56" i="3"/>
  <c r="CD56" i="3"/>
  <c r="CC56" i="3"/>
  <c r="CB56" i="3"/>
  <c r="CA56" i="3"/>
  <c r="BZ56" i="3"/>
  <c r="BY56" i="3"/>
  <c r="BX56" i="3"/>
  <c r="BW56" i="3"/>
  <c r="BV56" i="3"/>
  <c r="BU56" i="3"/>
  <c r="BT56" i="3"/>
  <c r="BS56" i="3"/>
  <c r="BR56" i="3"/>
  <c r="BQ56" i="3"/>
  <c r="BP56" i="3"/>
  <c r="BO56" i="3"/>
  <c r="BN56" i="3"/>
  <c r="BM56" i="3"/>
  <c r="DB56" i="3" s="1"/>
  <c r="DI55" i="3"/>
  <c r="DA55" i="3"/>
  <c r="CZ55" i="3"/>
  <c r="CY55" i="3"/>
  <c r="CX55" i="3"/>
  <c r="CW55" i="3"/>
  <c r="CV55" i="3"/>
  <c r="CU55" i="3"/>
  <c r="CT55" i="3"/>
  <c r="CS55" i="3"/>
  <c r="CR55" i="3"/>
  <c r="CQ55" i="3"/>
  <c r="CP55" i="3"/>
  <c r="CO55" i="3"/>
  <c r="CN55" i="3"/>
  <c r="CM55" i="3"/>
  <c r="CL55" i="3"/>
  <c r="CK55" i="3"/>
  <c r="CJ55" i="3"/>
  <c r="CI55" i="3"/>
  <c r="CH55" i="3"/>
  <c r="CG55" i="3"/>
  <c r="CF55" i="3"/>
  <c r="CE55" i="3"/>
  <c r="CD55" i="3"/>
  <c r="CC55" i="3"/>
  <c r="CB55" i="3"/>
  <c r="CA55" i="3"/>
  <c r="BZ55" i="3"/>
  <c r="BY55" i="3"/>
  <c r="BX55" i="3"/>
  <c r="BW55" i="3"/>
  <c r="BV55" i="3"/>
  <c r="BU55" i="3"/>
  <c r="BT55" i="3"/>
  <c r="BS55" i="3"/>
  <c r="BR55" i="3"/>
  <c r="BQ55" i="3"/>
  <c r="BP55" i="3"/>
  <c r="BO55" i="3"/>
  <c r="BN55" i="3"/>
  <c r="BM55" i="3"/>
  <c r="DB55" i="3" s="1"/>
  <c r="DI54" i="3"/>
  <c r="DA54" i="3"/>
  <c r="CZ54" i="3"/>
  <c r="CY54" i="3"/>
  <c r="CX54" i="3"/>
  <c r="CW54" i="3"/>
  <c r="CV54" i="3"/>
  <c r="CU54" i="3"/>
  <c r="CT54" i="3"/>
  <c r="CS54" i="3"/>
  <c r="CR54" i="3"/>
  <c r="CQ54" i="3"/>
  <c r="CP54" i="3"/>
  <c r="CO54" i="3"/>
  <c r="CN54" i="3"/>
  <c r="CM54" i="3"/>
  <c r="CL54" i="3"/>
  <c r="CK54" i="3"/>
  <c r="CJ54" i="3"/>
  <c r="CI54" i="3"/>
  <c r="CH54" i="3"/>
  <c r="CG54" i="3"/>
  <c r="CF54" i="3"/>
  <c r="CE54" i="3"/>
  <c r="CD54" i="3"/>
  <c r="CC54" i="3"/>
  <c r="CB54" i="3"/>
  <c r="CA54" i="3"/>
  <c r="BZ54" i="3"/>
  <c r="BY54" i="3"/>
  <c r="BX54" i="3"/>
  <c r="BW54" i="3"/>
  <c r="BV54" i="3"/>
  <c r="BU54" i="3"/>
  <c r="BT54" i="3"/>
  <c r="BS54" i="3"/>
  <c r="BR54" i="3"/>
  <c r="BQ54" i="3"/>
  <c r="BP54" i="3"/>
  <c r="BO54" i="3"/>
  <c r="BN54" i="3"/>
  <c r="BM54" i="3"/>
  <c r="DB54" i="3" s="1"/>
  <c r="DI53" i="3"/>
  <c r="DA53" i="3"/>
  <c r="CZ53" i="3"/>
  <c r="CY53" i="3"/>
  <c r="CX53" i="3"/>
  <c r="CW53" i="3"/>
  <c r="CV53" i="3"/>
  <c r="CU53" i="3"/>
  <c r="CT53" i="3"/>
  <c r="CS53" i="3"/>
  <c r="CR53" i="3"/>
  <c r="CQ53" i="3"/>
  <c r="CP53" i="3"/>
  <c r="CO53" i="3"/>
  <c r="CN53" i="3"/>
  <c r="CM53" i="3"/>
  <c r="CL53" i="3"/>
  <c r="CK53" i="3"/>
  <c r="CJ53" i="3"/>
  <c r="CI53" i="3"/>
  <c r="CH53" i="3"/>
  <c r="CG53" i="3"/>
  <c r="CF53" i="3"/>
  <c r="CE53" i="3"/>
  <c r="CD53" i="3"/>
  <c r="CC53" i="3"/>
  <c r="CB53" i="3"/>
  <c r="CA53" i="3"/>
  <c r="BZ53" i="3"/>
  <c r="BY53" i="3"/>
  <c r="BX53" i="3"/>
  <c r="BW53" i="3"/>
  <c r="BV53" i="3"/>
  <c r="BU53" i="3"/>
  <c r="BT53" i="3"/>
  <c r="BS53" i="3"/>
  <c r="BR53" i="3"/>
  <c r="BQ53" i="3"/>
  <c r="BP53" i="3"/>
  <c r="BO53" i="3"/>
  <c r="BN53" i="3"/>
  <c r="BM53" i="3"/>
  <c r="DB53" i="3" s="1"/>
  <c r="DI52" i="3"/>
  <c r="DA52" i="3"/>
  <c r="CZ52" i="3"/>
  <c r="CY52" i="3"/>
  <c r="CX52" i="3"/>
  <c r="CW52" i="3"/>
  <c r="CV52" i="3"/>
  <c r="CU52" i="3"/>
  <c r="CT52" i="3"/>
  <c r="CS52" i="3"/>
  <c r="CR52" i="3"/>
  <c r="CQ52" i="3"/>
  <c r="CP52" i="3"/>
  <c r="CO52" i="3"/>
  <c r="CN52" i="3"/>
  <c r="CM52" i="3"/>
  <c r="CL52" i="3"/>
  <c r="CK52" i="3"/>
  <c r="CJ52" i="3"/>
  <c r="CI52" i="3"/>
  <c r="CH52" i="3"/>
  <c r="CG52" i="3"/>
  <c r="CF52" i="3"/>
  <c r="CE52" i="3"/>
  <c r="CD52" i="3"/>
  <c r="CC52" i="3"/>
  <c r="CB52" i="3"/>
  <c r="CA52" i="3"/>
  <c r="BZ52" i="3"/>
  <c r="BY52" i="3"/>
  <c r="BX52" i="3"/>
  <c r="BW52" i="3"/>
  <c r="BV52" i="3"/>
  <c r="BU52" i="3"/>
  <c r="BT52" i="3"/>
  <c r="BS52" i="3"/>
  <c r="BR52" i="3"/>
  <c r="BQ52" i="3"/>
  <c r="BP52" i="3"/>
  <c r="BO52" i="3"/>
  <c r="BN52" i="3"/>
  <c r="BM52" i="3"/>
  <c r="DB52" i="3" s="1"/>
  <c r="DI51" i="3"/>
  <c r="DA51" i="3"/>
  <c r="CZ51" i="3"/>
  <c r="CY51" i="3"/>
  <c r="CX51" i="3"/>
  <c r="CW51" i="3"/>
  <c r="CV51" i="3"/>
  <c r="CU51" i="3"/>
  <c r="CT51" i="3"/>
  <c r="CS51" i="3"/>
  <c r="CR51" i="3"/>
  <c r="CQ51" i="3"/>
  <c r="CP51" i="3"/>
  <c r="CO51" i="3"/>
  <c r="CN51" i="3"/>
  <c r="CM51" i="3"/>
  <c r="CL51" i="3"/>
  <c r="CK51" i="3"/>
  <c r="CJ51" i="3"/>
  <c r="CI51" i="3"/>
  <c r="CH51" i="3"/>
  <c r="CG51" i="3"/>
  <c r="CF51" i="3"/>
  <c r="CE51" i="3"/>
  <c r="CD51" i="3"/>
  <c r="CC51" i="3"/>
  <c r="CB51" i="3"/>
  <c r="CA51" i="3"/>
  <c r="BZ51" i="3"/>
  <c r="BY51" i="3"/>
  <c r="BX51" i="3"/>
  <c r="BW51" i="3"/>
  <c r="BV51" i="3"/>
  <c r="BU51" i="3"/>
  <c r="BT51" i="3"/>
  <c r="BS51" i="3"/>
  <c r="BR51" i="3"/>
  <c r="BQ51" i="3"/>
  <c r="BP51" i="3"/>
  <c r="BO51" i="3"/>
  <c r="BN51" i="3"/>
  <c r="BM51" i="3"/>
  <c r="DB51" i="3" s="1"/>
  <c r="DI50" i="3"/>
  <c r="DA50" i="3"/>
  <c r="CZ50" i="3"/>
  <c r="CY50" i="3"/>
  <c r="CX50" i="3"/>
  <c r="CW50" i="3"/>
  <c r="CV50" i="3"/>
  <c r="CU50" i="3"/>
  <c r="CT50" i="3"/>
  <c r="CS50" i="3"/>
  <c r="CR50" i="3"/>
  <c r="CQ50" i="3"/>
  <c r="CP50" i="3"/>
  <c r="CO50" i="3"/>
  <c r="CN50" i="3"/>
  <c r="CM50" i="3"/>
  <c r="CL50" i="3"/>
  <c r="CK50" i="3"/>
  <c r="CJ50" i="3"/>
  <c r="CI50" i="3"/>
  <c r="CH50" i="3"/>
  <c r="CG50" i="3"/>
  <c r="CF50" i="3"/>
  <c r="CE50" i="3"/>
  <c r="CD50" i="3"/>
  <c r="CC50" i="3"/>
  <c r="CB50" i="3"/>
  <c r="CA50" i="3"/>
  <c r="BZ50" i="3"/>
  <c r="BY50" i="3"/>
  <c r="BX50" i="3"/>
  <c r="BW50" i="3"/>
  <c r="BV50" i="3"/>
  <c r="BU50" i="3"/>
  <c r="BT50" i="3"/>
  <c r="BS50" i="3"/>
  <c r="BR50" i="3"/>
  <c r="BQ50" i="3"/>
  <c r="BP50" i="3"/>
  <c r="BO50" i="3"/>
  <c r="BN50" i="3"/>
  <c r="BM50" i="3"/>
  <c r="DB50" i="3" s="1"/>
  <c r="DI49" i="3"/>
  <c r="DA49" i="3"/>
  <c r="CZ49" i="3"/>
  <c r="CY49" i="3"/>
  <c r="CX49" i="3"/>
  <c r="CW49" i="3"/>
  <c r="CV49" i="3"/>
  <c r="CU49" i="3"/>
  <c r="CT49" i="3"/>
  <c r="CS49" i="3"/>
  <c r="CR49" i="3"/>
  <c r="CQ49" i="3"/>
  <c r="CP49" i="3"/>
  <c r="CO49" i="3"/>
  <c r="CN49" i="3"/>
  <c r="CM49" i="3"/>
  <c r="CL49" i="3"/>
  <c r="CK49" i="3"/>
  <c r="CJ49" i="3"/>
  <c r="CI49" i="3"/>
  <c r="CH49" i="3"/>
  <c r="CG49" i="3"/>
  <c r="CF49" i="3"/>
  <c r="CE49" i="3"/>
  <c r="CD49" i="3"/>
  <c r="CC49" i="3"/>
  <c r="CB49" i="3"/>
  <c r="CA49" i="3"/>
  <c r="BZ49" i="3"/>
  <c r="BY49" i="3"/>
  <c r="BX49" i="3"/>
  <c r="BW49" i="3"/>
  <c r="BV49" i="3"/>
  <c r="BU49" i="3"/>
  <c r="BT49" i="3"/>
  <c r="BS49" i="3"/>
  <c r="BR49" i="3"/>
  <c r="BQ49" i="3"/>
  <c r="BP49" i="3"/>
  <c r="BO49" i="3"/>
  <c r="BN49" i="3"/>
  <c r="BM49" i="3"/>
  <c r="DB49" i="3" s="1"/>
  <c r="DI48" i="3"/>
  <c r="DA48" i="3"/>
  <c r="CZ48" i="3"/>
  <c r="CY48" i="3"/>
  <c r="CX48" i="3"/>
  <c r="CW48" i="3"/>
  <c r="CV48" i="3"/>
  <c r="CU48" i="3"/>
  <c r="CT48" i="3"/>
  <c r="CS48" i="3"/>
  <c r="CR48" i="3"/>
  <c r="CQ48" i="3"/>
  <c r="CP48" i="3"/>
  <c r="CO48" i="3"/>
  <c r="CN48" i="3"/>
  <c r="CM48" i="3"/>
  <c r="CL48" i="3"/>
  <c r="CK48" i="3"/>
  <c r="CJ48" i="3"/>
  <c r="CI48" i="3"/>
  <c r="CH48" i="3"/>
  <c r="CG48" i="3"/>
  <c r="CF48" i="3"/>
  <c r="CE48" i="3"/>
  <c r="CD48" i="3"/>
  <c r="CC48" i="3"/>
  <c r="CB48" i="3"/>
  <c r="CA48" i="3"/>
  <c r="BZ48" i="3"/>
  <c r="BY48" i="3"/>
  <c r="BX48" i="3"/>
  <c r="BW48" i="3"/>
  <c r="BV48" i="3"/>
  <c r="BU48" i="3"/>
  <c r="BT48" i="3"/>
  <c r="BS48" i="3"/>
  <c r="BR48" i="3"/>
  <c r="BQ48" i="3"/>
  <c r="BP48" i="3"/>
  <c r="BO48" i="3"/>
  <c r="BN48" i="3"/>
  <c r="BM48" i="3"/>
  <c r="DB48" i="3" s="1"/>
  <c r="DM47" i="3"/>
  <c r="DI47" i="3"/>
  <c r="DE47" i="3"/>
  <c r="DA47" i="3"/>
  <c r="CZ47" i="3"/>
  <c r="CY47" i="3"/>
  <c r="CX47" i="3"/>
  <c r="CW47" i="3"/>
  <c r="CV47" i="3"/>
  <c r="CU47" i="3"/>
  <c r="CT47" i="3"/>
  <c r="CS47" i="3"/>
  <c r="CR47" i="3"/>
  <c r="CQ47" i="3"/>
  <c r="CP47" i="3"/>
  <c r="CO47" i="3"/>
  <c r="CN47" i="3"/>
  <c r="CM47" i="3"/>
  <c r="CL47" i="3"/>
  <c r="CK47" i="3"/>
  <c r="CJ47" i="3"/>
  <c r="CI47" i="3"/>
  <c r="CH47" i="3"/>
  <c r="CG47" i="3"/>
  <c r="CF47" i="3"/>
  <c r="CE47" i="3"/>
  <c r="CD47" i="3"/>
  <c r="CC47" i="3"/>
  <c r="CB47" i="3"/>
  <c r="CA47" i="3"/>
  <c r="BZ47" i="3"/>
  <c r="BY47" i="3"/>
  <c r="BX47" i="3"/>
  <c r="BW47" i="3"/>
  <c r="BV47" i="3"/>
  <c r="BU47" i="3"/>
  <c r="BT47" i="3"/>
  <c r="BS47" i="3"/>
  <c r="BR47" i="3"/>
  <c r="BQ47" i="3"/>
  <c r="BP47" i="3"/>
  <c r="BO47" i="3"/>
  <c r="BN47" i="3"/>
  <c r="BM47" i="3"/>
  <c r="DB47" i="3" s="1"/>
  <c r="DM46" i="3"/>
  <c r="DI46" i="3"/>
  <c r="DE46" i="3"/>
  <c r="DA46" i="3"/>
  <c r="CZ46" i="3"/>
  <c r="CY46" i="3"/>
  <c r="CX46" i="3"/>
  <c r="CW46" i="3"/>
  <c r="CV46" i="3"/>
  <c r="CU46" i="3"/>
  <c r="CT46" i="3"/>
  <c r="CS46" i="3"/>
  <c r="CR46" i="3"/>
  <c r="CQ46" i="3"/>
  <c r="CP46" i="3"/>
  <c r="CO46" i="3"/>
  <c r="CN46" i="3"/>
  <c r="CM46" i="3"/>
  <c r="CL46" i="3"/>
  <c r="CK46" i="3"/>
  <c r="CJ46" i="3"/>
  <c r="CI46" i="3"/>
  <c r="CH46" i="3"/>
  <c r="CG46" i="3"/>
  <c r="CF46" i="3"/>
  <c r="CE46" i="3"/>
  <c r="CD46" i="3"/>
  <c r="CC46" i="3"/>
  <c r="CB46" i="3"/>
  <c r="CA46" i="3"/>
  <c r="BZ46" i="3"/>
  <c r="BY46" i="3"/>
  <c r="BX46" i="3"/>
  <c r="BW46" i="3"/>
  <c r="BV46" i="3"/>
  <c r="BU46" i="3"/>
  <c r="BT46" i="3"/>
  <c r="BS46" i="3"/>
  <c r="BR46" i="3"/>
  <c r="BQ46" i="3"/>
  <c r="BP46" i="3"/>
  <c r="BO46" i="3"/>
  <c r="BN46" i="3"/>
  <c r="BM46" i="3"/>
  <c r="DB46" i="3" s="1"/>
  <c r="DM45" i="3"/>
  <c r="DI45" i="3"/>
  <c r="DE45" i="3"/>
  <c r="DA45" i="3"/>
  <c r="CZ45" i="3"/>
  <c r="CY45" i="3"/>
  <c r="CX45" i="3"/>
  <c r="CW45" i="3"/>
  <c r="CV45" i="3"/>
  <c r="CU45" i="3"/>
  <c r="CT45" i="3"/>
  <c r="CS45" i="3"/>
  <c r="CR45" i="3"/>
  <c r="CQ45" i="3"/>
  <c r="CP45" i="3"/>
  <c r="CO45" i="3"/>
  <c r="CN45" i="3"/>
  <c r="CM45" i="3"/>
  <c r="CL45" i="3"/>
  <c r="CK45" i="3"/>
  <c r="CJ45" i="3"/>
  <c r="CI45" i="3"/>
  <c r="CH45" i="3"/>
  <c r="CG45" i="3"/>
  <c r="CF45" i="3"/>
  <c r="CE45" i="3"/>
  <c r="CD45" i="3"/>
  <c r="CC45" i="3"/>
  <c r="CB45" i="3"/>
  <c r="CA45" i="3"/>
  <c r="BZ45" i="3"/>
  <c r="BY45" i="3"/>
  <c r="BX45" i="3"/>
  <c r="BW45" i="3"/>
  <c r="BV45" i="3"/>
  <c r="BU45" i="3"/>
  <c r="BT45" i="3"/>
  <c r="BS45" i="3"/>
  <c r="BR45" i="3"/>
  <c r="BQ45" i="3"/>
  <c r="BP45" i="3"/>
  <c r="BO45" i="3"/>
  <c r="BN45" i="3"/>
  <c r="BM45" i="3"/>
  <c r="DB45" i="3" s="1"/>
  <c r="DM44" i="3"/>
  <c r="DI44" i="3"/>
  <c r="DE44" i="3"/>
  <c r="DA44" i="3"/>
  <c r="CZ44" i="3"/>
  <c r="CY44" i="3"/>
  <c r="CX44" i="3"/>
  <c r="CW44" i="3"/>
  <c r="CV44" i="3"/>
  <c r="CU44" i="3"/>
  <c r="CT44" i="3"/>
  <c r="CS44" i="3"/>
  <c r="CR44" i="3"/>
  <c r="CQ44" i="3"/>
  <c r="CP44" i="3"/>
  <c r="CO44" i="3"/>
  <c r="CN44" i="3"/>
  <c r="CM44" i="3"/>
  <c r="CL44" i="3"/>
  <c r="CK44" i="3"/>
  <c r="CJ44" i="3"/>
  <c r="CI44" i="3"/>
  <c r="CH44" i="3"/>
  <c r="CG44" i="3"/>
  <c r="CF44" i="3"/>
  <c r="CE44" i="3"/>
  <c r="CD44" i="3"/>
  <c r="CC44" i="3"/>
  <c r="CB44" i="3"/>
  <c r="CA44" i="3"/>
  <c r="BZ44" i="3"/>
  <c r="BY44" i="3"/>
  <c r="BX44" i="3"/>
  <c r="BW44" i="3"/>
  <c r="BV44" i="3"/>
  <c r="BU44" i="3"/>
  <c r="BT44" i="3"/>
  <c r="BS44" i="3"/>
  <c r="BR44" i="3"/>
  <c r="BQ44" i="3"/>
  <c r="BP44" i="3"/>
  <c r="BO44" i="3"/>
  <c r="BN44" i="3"/>
  <c r="BM44" i="3"/>
  <c r="DB44" i="3" s="1"/>
  <c r="DM43" i="3"/>
  <c r="DI43" i="3"/>
  <c r="DE43" i="3"/>
  <c r="DA43" i="3"/>
  <c r="CZ43" i="3"/>
  <c r="CY43" i="3"/>
  <c r="CX43" i="3"/>
  <c r="CW43" i="3"/>
  <c r="CV43" i="3"/>
  <c r="CU43" i="3"/>
  <c r="CT43" i="3"/>
  <c r="CS43" i="3"/>
  <c r="CR43" i="3"/>
  <c r="CQ43" i="3"/>
  <c r="CP43" i="3"/>
  <c r="CO43" i="3"/>
  <c r="CN43" i="3"/>
  <c r="CM43" i="3"/>
  <c r="CL43" i="3"/>
  <c r="CK43" i="3"/>
  <c r="CJ43" i="3"/>
  <c r="CI43" i="3"/>
  <c r="CH43" i="3"/>
  <c r="CG43" i="3"/>
  <c r="CF43" i="3"/>
  <c r="CE43" i="3"/>
  <c r="CD43" i="3"/>
  <c r="CC43" i="3"/>
  <c r="CB43" i="3"/>
  <c r="CA43" i="3"/>
  <c r="BZ43" i="3"/>
  <c r="BY43" i="3"/>
  <c r="BX43" i="3"/>
  <c r="BW43" i="3"/>
  <c r="BV43" i="3"/>
  <c r="BU43" i="3"/>
  <c r="BT43" i="3"/>
  <c r="BS43" i="3"/>
  <c r="BR43" i="3"/>
  <c r="BQ43" i="3"/>
  <c r="BP43" i="3"/>
  <c r="BO43" i="3"/>
  <c r="BN43" i="3"/>
  <c r="BM43" i="3"/>
  <c r="DB43" i="3" s="1"/>
  <c r="DM42" i="3"/>
  <c r="DI42" i="3"/>
  <c r="DE42" i="3"/>
  <c r="DA42" i="3"/>
  <c r="CZ42" i="3"/>
  <c r="CY42" i="3"/>
  <c r="CX42" i="3"/>
  <c r="CW42" i="3"/>
  <c r="CV42" i="3"/>
  <c r="CU42" i="3"/>
  <c r="CT42" i="3"/>
  <c r="CS42" i="3"/>
  <c r="CR42" i="3"/>
  <c r="CQ42" i="3"/>
  <c r="CP42" i="3"/>
  <c r="CO42" i="3"/>
  <c r="CN42" i="3"/>
  <c r="CM42" i="3"/>
  <c r="CL42" i="3"/>
  <c r="CK42" i="3"/>
  <c r="CJ42" i="3"/>
  <c r="CI42" i="3"/>
  <c r="CH42" i="3"/>
  <c r="CG42" i="3"/>
  <c r="CF42" i="3"/>
  <c r="CE42" i="3"/>
  <c r="CD42" i="3"/>
  <c r="CC42" i="3"/>
  <c r="CB42" i="3"/>
  <c r="CA42" i="3"/>
  <c r="BZ42" i="3"/>
  <c r="BY42" i="3"/>
  <c r="BX42" i="3"/>
  <c r="BW42" i="3"/>
  <c r="BV42" i="3"/>
  <c r="BU42" i="3"/>
  <c r="BT42" i="3"/>
  <c r="BS42" i="3"/>
  <c r="BR42" i="3"/>
  <c r="BQ42" i="3"/>
  <c r="BP42" i="3"/>
  <c r="BO42" i="3"/>
  <c r="BN42" i="3"/>
  <c r="BM42" i="3"/>
  <c r="DB42" i="3" s="1"/>
  <c r="DM41" i="3"/>
  <c r="DI41" i="3"/>
  <c r="DE41" i="3"/>
  <c r="DA41" i="3"/>
  <c r="CZ41" i="3"/>
  <c r="CY41" i="3"/>
  <c r="CX41" i="3"/>
  <c r="CW41" i="3"/>
  <c r="CV41" i="3"/>
  <c r="CU41" i="3"/>
  <c r="CT41" i="3"/>
  <c r="CS41" i="3"/>
  <c r="CR41" i="3"/>
  <c r="CQ41" i="3"/>
  <c r="CP41" i="3"/>
  <c r="CO41" i="3"/>
  <c r="CN41" i="3"/>
  <c r="CM41" i="3"/>
  <c r="CL41" i="3"/>
  <c r="CK41" i="3"/>
  <c r="CJ41" i="3"/>
  <c r="CI41" i="3"/>
  <c r="CH41" i="3"/>
  <c r="CG41" i="3"/>
  <c r="CF41" i="3"/>
  <c r="CE41" i="3"/>
  <c r="CD41" i="3"/>
  <c r="CC41" i="3"/>
  <c r="CB41" i="3"/>
  <c r="CA41" i="3"/>
  <c r="BZ41" i="3"/>
  <c r="BY41" i="3"/>
  <c r="BX41" i="3"/>
  <c r="BW41" i="3"/>
  <c r="BV41" i="3"/>
  <c r="BU41" i="3"/>
  <c r="BT41" i="3"/>
  <c r="BS41" i="3"/>
  <c r="BR41" i="3"/>
  <c r="BQ41" i="3"/>
  <c r="BP41" i="3"/>
  <c r="BO41" i="3"/>
  <c r="BN41" i="3"/>
  <c r="BM41" i="3"/>
  <c r="DB41" i="3" s="1"/>
  <c r="DM40" i="3"/>
  <c r="DI40" i="3"/>
  <c r="DE40" i="3"/>
  <c r="DA40" i="3"/>
  <c r="CZ40" i="3"/>
  <c r="CY40" i="3"/>
  <c r="CX40" i="3"/>
  <c r="CW40" i="3"/>
  <c r="CV40" i="3"/>
  <c r="CU40" i="3"/>
  <c r="CT40" i="3"/>
  <c r="CS40" i="3"/>
  <c r="CR40" i="3"/>
  <c r="CQ40" i="3"/>
  <c r="CP40" i="3"/>
  <c r="CO40" i="3"/>
  <c r="CN40" i="3"/>
  <c r="CM40" i="3"/>
  <c r="CL40" i="3"/>
  <c r="CK40" i="3"/>
  <c r="CJ40" i="3"/>
  <c r="CI40" i="3"/>
  <c r="CH40" i="3"/>
  <c r="CG40" i="3"/>
  <c r="CF40" i="3"/>
  <c r="CE40" i="3"/>
  <c r="CD40" i="3"/>
  <c r="CC40" i="3"/>
  <c r="CB40" i="3"/>
  <c r="CA40" i="3"/>
  <c r="BZ40" i="3"/>
  <c r="BY40" i="3"/>
  <c r="BX40" i="3"/>
  <c r="BW40" i="3"/>
  <c r="BV40" i="3"/>
  <c r="BU40" i="3"/>
  <c r="BT40" i="3"/>
  <c r="BS40" i="3"/>
  <c r="BR40" i="3"/>
  <c r="BQ40" i="3"/>
  <c r="BP40" i="3"/>
  <c r="BO40" i="3"/>
  <c r="BN40" i="3"/>
  <c r="BM40" i="3"/>
  <c r="DB40" i="3" s="1"/>
  <c r="DM39" i="3"/>
  <c r="DI39" i="3"/>
  <c r="DE39" i="3"/>
  <c r="DA39" i="3"/>
  <c r="CZ39" i="3"/>
  <c r="CY39" i="3"/>
  <c r="CX39" i="3"/>
  <c r="CW39" i="3"/>
  <c r="CV39" i="3"/>
  <c r="CU39" i="3"/>
  <c r="CT39" i="3"/>
  <c r="CS39" i="3"/>
  <c r="CR39" i="3"/>
  <c r="CQ39" i="3"/>
  <c r="CP39" i="3"/>
  <c r="CO39" i="3"/>
  <c r="CN39" i="3"/>
  <c r="CM39" i="3"/>
  <c r="CL39" i="3"/>
  <c r="CK39" i="3"/>
  <c r="CJ39" i="3"/>
  <c r="CI39" i="3"/>
  <c r="CH39" i="3"/>
  <c r="CG39" i="3"/>
  <c r="CF39" i="3"/>
  <c r="CE39" i="3"/>
  <c r="CD39" i="3"/>
  <c r="CC39" i="3"/>
  <c r="CB39" i="3"/>
  <c r="CA39" i="3"/>
  <c r="BZ39" i="3"/>
  <c r="BY39" i="3"/>
  <c r="BX39" i="3"/>
  <c r="BW39" i="3"/>
  <c r="BV39" i="3"/>
  <c r="BU39" i="3"/>
  <c r="BT39" i="3"/>
  <c r="BS39" i="3"/>
  <c r="BR39" i="3"/>
  <c r="BQ39" i="3"/>
  <c r="BP39" i="3"/>
  <c r="BO39" i="3"/>
  <c r="BN39" i="3"/>
  <c r="BM39" i="3"/>
  <c r="DB39" i="3" s="1"/>
  <c r="DM38" i="3"/>
  <c r="DI38" i="3"/>
  <c r="DE38" i="3"/>
  <c r="DA38" i="3"/>
  <c r="CZ38" i="3"/>
  <c r="CY38" i="3"/>
  <c r="CX38" i="3"/>
  <c r="CW38" i="3"/>
  <c r="CV38" i="3"/>
  <c r="CU38" i="3"/>
  <c r="CT38" i="3"/>
  <c r="CS38" i="3"/>
  <c r="CR38" i="3"/>
  <c r="CQ38" i="3"/>
  <c r="CP38" i="3"/>
  <c r="CO38" i="3"/>
  <c r="CN38" i="3"/>
  <c r="CM38" i="3"/>
  <c r="CL38" i="3"/>
  <c r="CK38" i="3"/>
  <c r="CJ38" i="3"/>
  <c r="CI38" i="3"/>
  <c r="CH38" i="3"/>
  <c r="CG38" i="3"/>
  <c r="CF38" i="3"/>
  <c r="CE38" i="3"/>
  <c r="CD38" i="3"/>
  <c r="CC38" i="3"/>
  <c r="CB38" i="3"/>
  <c r="CA38" i="3"/>
  <c r="BZ38" i="3"/>
  <c r="BY38" i="3"/>
  <c r="BX38" i="3"/>
  <c r="BW38" i="3"/>
  <c r="BV38" i="3"/>
  <c r="BU38" i="3"/>
  <c r="BT38" i="3"/>
  <c r="BS38" i="3"/>
  <c r="BR38" i="3"/>
  <c r="BQ38" i="3"/>
  <c r="BP38" i="3"/>
  <c r="BO38" i="3"/>
  <c r="BN38" i="3"/>
  <c r="BM38" i="3"/>
  <c r="DB38" i="3" s="1"/>
  <c r="DM37" i="3"/>
  <c r="DI37" i="3"/>
  <c r="DE37" i="3"/>
  <c r="DA37" i="3"/>
  <c r="CZ37" i="3"/>
  <c r="CY37" i="3"/>
  <c r="CX37" i="3"/>
  <c r="CW37" i="3"/>
  <c r="CV37" i="3"/>
  <c r="CU37" i="3"/>
  <c r="CT37" i="3"/>
  <c r="CS37" i="3"/>
  <c r="CR37" i="3"/>
  <c r="CQ37" i="3"/>
  <c r="CP37" i="3"/>
  <c r="CO37" i="3"/>
  <c r="CN37" i="3"/>
  <c r="CM37" i="3"/>
  <c r="CL37" i="3"/>
  <c r="CK37" i="3"/>
  <c r="CJ37" i="3"/>
  <c r="CI37" i="3"/>
  <c r="CH37" i="3"/>
  <c r="CG37" i="3"/>
  <c r="CF37" i="3"/>
  <c r="CE37" i="3"/>
  <c r="CD37" i="3"/>
  <c r="CC37" i="3"/>
  <c r="CB37" i="3"/>
  <c r="CA37" i="3"/>
  <c r="BZ37" i="3"/>
  <c r="BY37" i="3"/>
  <c r="BX37" i="3"/>
  <c r="BW37" i="3"/>
  <c r="BV37" i="3"/>
  <c r="BU37" i="3"/>
  <c r="BT37" i="3"/>
  <c r="BS37" i="3"/>
  <c r="BR37" i="3"/>
  <c r="BQ37" i="3"/>
  <c r="BP37" i="3"/>
  <c r="BO37" i="3"/>
  <c r="BN37" i="3"/>
  <c r="BM37" i="3"/>
  <c r="DB37" i="3" s="1"/>
  <c r="DM36" i="3"/>
  <c r="DI36" i="3"/>
  <c r="DE36" i="3"/>
  <c r="DA36" i="3"/>
  <c r="CZ36" i="3"/>
  <c r="CY36" i="3"/>
  <c r="CX36" i="3"/>
  <c r="CW36" i="3"/>
  <c r="CV36" i="3"/>
  <c r="CU36" i="3"/>
  <c r="CT36" i="3"/>
  <c r="CS36" i="3"/>
  <c r="CR36" i="3"/>
  <c r="CQ36" i="3"/>
  <c r="CP36" i="3"/>
  <c r="CO36" i="3"/>
  <c r="CN36" i="3"/>
  <c r="CM36" i="3"/>
  <c r="CL36" i="3"/>
  <c r="CK36" i="3"/>
  <c r="CJ36" i="3"/>
  <c r="CI36" i="3"/>
  <c r="CH36" i="3"/>
  <c r="CG36" i="3"/>
  <c r="CF36" i="3"/>
  <c r="CE36" i="3"/>
  <c r="CD36" i="3"/>
  <c r="CC36" i="3"/>
  <c r="CB36" i="3"/>
  <c r="CA36" i="3"/>
  <c r="BZ36" i="3"/>
  <c r="BY36" i="3"/>
  <c r="BX36" i="3"/>
  <c r="BW36" i="3"/>
  <c r="BV36" i="3"/>
  <c r="BU36" i="3"/>
  <c r="BT36" i="3"/>
  <c r="BS36" i="3"/>
  <c r="BR36" i="3"/>
  <c r="BQ36" i="3"/>
  <c r="BP36" i="3"/>
  <c r="BO36" i="3"/>
  <c r="BN36" i="3"/>
  <c r="BM36" i="3"/>
  <c r="DB36" i="3" s="1"/>
  <c r="DM35" i="3"/>
  <c r="DI35" i="3"/>
  <c r="DE35" i="3"/>
  <c r="DA35" i="3"/>
  <c r="CZ35" i="3"/>
  <c r="CY35" i="3"/>
  <c r="CX35" i="3"/>
  <c r="CW35" i="3"/>
  <c r="CV35" i="3"/>
  <c r="CU35" i="3"/>
  <c r="CT35" i="3"/>
  <c r="CS35" i="3"/>
  <c r="CR35" i="3"/>
  <c r="CQ35" i="3"/>
  <c r="CP35" i="3"/>
  <c r="CO35" i="3"/>
  <c r="CN35" i="3"/>
  <c r="CM35" i="3"/>
  <c r="CL35" i="3"/>
  <c r="CK35" i="3"/>
  <c r="CJ35" i="3"/>
  <c r="CI35" i="3"/>
  <c r="CH35" i="3"/>
  <c r="CG35" i="3"/>
  <c r="CF35" i="3"/>
  <c r="CE35" i="3"/>
  <c r="CD35" i="3"/>
  <c r="CC35" i="3"/>
  <c r="CB35" i="3"/>
  <c r="CA35" i="3"/>
  <c r="BZ35" i="3"/>
  <c r="BY35" i="3"/>
  <c r="BX35" i="3"/>
  <c r="BW35" i="3"/>
  <c r="BV35" i="3"/>
  <c r="BU35" i="3"/>
  <c r="BT35" i="3"/>
  <c r="BS35" i="3"/>
  <c r="BR35" i="3"/>
  <c r="BQ35" i="3"/>
  <c r="BP35" i="3"/>
  <c r="BO35" i="3"/>
  <c r="BN35" i="3"/>
  <c r="BM35" i="3"/>
  <c r="DB35" i="3" s="1"/>
  <c r="DM34" i="3"/>
  <c r="DI34" i="3"/>
  <c r="DE34" i="3"/>
  <c r="DA34" i="3"/>
  <c r="CZ34" i="3"/>
  <c r="CY34" i="3"/>
  <c r="CX34" i="3"/>
  <c r="CW34" i="3"/>
  <c r="CV34" i="3"/>
  <c r="CU34" i="3"/>
  <c r="CT34" i="3"/>
  <c r="CS34" i="3"/>
  <c r="CR34" i="3"/>
  <c r="CQ34" i="3"/>
  <c r="CP34" i="3"/>
  <c r="CO34" i="3"/>
  <c r="CN34" i="3"/>
  <c r="CM34" i="3"/>
  <c r="CL34" i="3"/>
  <c r="CK34" i="3"/>
  <c r="CJ34" i="3"/>
  <c r="CI34" i="3"/>
  <c r="CH34" i="3"/>
  <c r="CG34" i="3"/>
  <c r="CF34" i="3"/>
  <c r="CE34" i="3"/>
  <c r="CD34" i="3"/>
  <c r="CC34" i="3"/>
  <c r="CB34" i="3"/>
  <c r="CA34" i="3"/>
  <c r="BZ34" i="3"/>
  <c r="BY34" i="3"/>
  <c r="BX34" i="3"/>
  <c r="BW34" i="3"/>
  <c r="BV34" i="3"/>
  <c r="BU34" i="3"/>
  <c r="BT34" i="3"/>
  <c r="BS34" i="3"/>
  <c r="BR34" i="3"/>
  <c r="BQ34" i="3"/>
  <c r="BP34" i="3"/>
  <c r="BO34" i="3"/>
  <c r="BN34" i="3"/>
  <c r="BM34" i="3"/>
  <c r="DB34" i="3" s="1"/>
  <c r="DM33" i="3"/>
  <c r="DI33" i="3"/>
  <c r="DE33" i="3"/>
  <c r="DA33" i="3"/>
  <c r="CZ33" i="3"/>
  <c r="CY33" i="3"/>
  <c r="CX33" i="3"/>
  <c r="CW33" i="3"/>
  <c r="CV33" i="3"/>
  <c r="CU33" i="3"/>
  <c r="CT33" i="3"/>
  <c r="CS33" i="3"/>
  <c r="CR33" i="3"/>
  <c r="CQ33" i="3"/>
  <c r="CP33" i="3"/>
  <c r="CO33" i="3"/>
  <c r="CN33" i="3"/>
  <c r="CM33" i="3"/>
  <c r="CL33" i="3"/>
  <c r="CK33" i="3"/>
  <c r="CJ33" i="3"/>
  <c r="CI33" i="3"/>
  <c r="CH33" i="3"/>
  <c r="CG33" i="3"/>
  <c r="CF33" i="3"/>
  <c r="CE33" i="3"/>
  <c r="CD33" i="3"/>
  <c r="CC33" i="3"/>
  <c r="CB33" i="3"/>
  <c r="CA33" i="3"/>
  <c r="BZ33" i="3"/>
  <c r="BY33" i="3"/>
  <c r="BX33" i="3"/>
  <c r="BW33" i="3"/>
  <c r="BV33" i="3"/>
  <c r="BU33" i="3"/>
  <c r="BT33" i="3"/>
  <c r="BS33" i="3"/>
  <c r="BR33" i="3"/>
  <c r="BQ33" i="3"/>
  <c r="BP33" i="3"/>
  <c r="BO33" i="3"/>
  <c r="BN33" i="3"/>
  <c r="BM33" i="3"/>
  <c r="DB33" i="3" s="1"/>
  <c r="DM32" i="3"/>
  <c r="DI32" i="3"/>
  <c r="DE32" i="3"/>
  <c r="DA32" i="3"/>
  <c r="CZ32" i="3"/>
  <c r="CY32" i="3"/>
  <c r="CX32" i="3"/>
  <c r="CW32" i="3"/>
  <c r="CV32" i="3"/>
  <c r="CU32" i="3"/>
  <c r="CT32" i="3"/>
  <c r="CS32" i="3"/>
  <c r="CR32" i="3"/>
  <c r="CQ32" i="3"/>
  <c r="CP32" i="3"/>
  <c r="CO32" i="3"/>
  <c r="CN32" i="3"/>
  <c r="CM32" i="3"/>
  <c r="CL32" i="3"/>
  <c r="CK32" i="3"/>
  <c r="CJ32" i="3"/>
  <c r="CI32" i="3"/>
  <c r="CH32" i="3"/>
  <c r="CG32" i="3"/>
  <c r="CF32" i="3"/>
  <c r="CE32" i="3"/>
  <c r="CD32" i="3"/>
  <c r="CC32" i="3"/>
  <c r="CB32" i="3"/>
  <c r="CA32" i="3"/>
  <c r="BZ32" i="3"/>
  <c r="BY32" i="3"/>
  <c r="BX32" i="3"/>
  <c r="BW32" i="3"/>
  <c r="BV32" i="3"/>
  <c r="BU32" i="3"/>
  <c r="BT32" i="3"/>
  <c r="BS32" i="3"/>
  <c r="BR32" i="3"/>
  <c r="BQ32" i="3"/>
  <c r="BP32" i="3"/>
  <c r="BO32" i="3"/>
  <c r="BN32" i="3"/>
  <c r="BM32" i="3"/>
  <c r="DB32" i="3" s="1"/>
  <c r="DM31" i="3"/>
  <c r="DI31" i="3"/>
  <c r="DE31" i="3"/>
  <c r="DA31" i="3"/>
  <c r="CZ31" i="3"/>
  <c r="CY31" i="3"/>
  <c r="CX31" i="3"/>
  <c r="CW31" i="3"/>
  <c r="CV31" i="3"/>
  <c r="CU31" i="3"/>
  <c r="CT31" i="3"/>
  <c r="CS31" i="3"/>
  <c r="CR31" i="3"/>
  <c r="CQ31" i="3"/>
  <c r="CP31" i="3"/>
  <c r="CO31" i="3"/>
  <c r="CN31" i="3"/>
  <c r="CM31" i="3"/>
  <c r="CL31" i="3"/>
  <c r="CK31" i="3"/>
  <c r="CJ31" i="3"/>
  <c r="CI31" i="3"/>
  <c r="CH31" i="3"/>
  <c r="CG31" i="3"/>
  <c r="CF31" i="3"/>
  <c r="CE31" i="3"/>
  <c r="CD31" i="3"/>
  <c r="CC31" i="3"/>
  <c r="CB31" i="3"/>
  <c r="CA31" i="3"/>
  <c r="BZ31" i="3"/>
  <c r="BY31" i="3"/>
  <c r="BX31" i="3"/>
  <c r="BW31" i="3"/>
  <c r="BV31" i="3"/>
  <c r="BU31" i="3"/>
  <c r="BT31" i="3"/>
  <c r="BS31" i="3"/>
  <c r="BR31" i="3"/>
  <c r="BQ31" i="3"/>
  <c r="BP31" i="3"/>
  <c r="BO31" i="3"/>
  <c r="BN31" i="3"/>
  <c r="BM31" i="3"/>
  <c r="DB31" i="3" s="1"/>
  <c r="DM30" i="3"/>
  <c r="DI30" i="3"/>
  <c r="DE30" i="3"/>
  <c r="DA30" i="3"/>
  <c r="CZ30" i="3"/>
  <c r="CY30" i="3"/>
  <c r="CX30" i="3"/>
  <c r="CW30" i="3"/>
  <c r="CV30" i="3"/>
  <c r="CU30" i="3"/>
  <c r="CT30" i="3"/>
  <c r="CS30" i="3"/>
  <c r="CR30" i="3"/>
  <c r="CQ30" i="3"/>
  <c r="CP30" i="3"/>
  <c r="CO30" i="3"/>
  <c r="CN30" i="3"/>
  <c r="CM30" i="3"/>
  <c r="CL30" i="3"/>
  <c r="CK30" i="3"/>
  <c r="CJ30" i="3"/>
  <c r="CI30" i="3"/>
  <c r="CH30" i="3"/>
  <c r="CG30" i="3"/>
  <c r="CF30" i="3"/>
  <c r="CE30" i="3"/>
  <c r="CD30" i="3"/>
  <c r="CC30" i="3"/>
  <c r="CB30" i="3"/>
  <c r="CA30" i="3"/>
  <c r="BZ30" i="3"/>
  <c r="BY30" i="3"/>
  <c r="BX30" i="3"/>
  <c r="BW30" i="3"/>
  <c r="BV30" i="3"/>
  <c r="BU30" i="3"/>
  <c r="BT30" i="3"/>
  <c r="BS30" i="3"/>
  <c r="BR30" i="3"/>
  <c r="BQ30" i="3"/>
  <c r="BP30" i="3"/>
  <c r="BO30" i="3"/>
  <c r="BN30" i="3"/>
  <c r="BM30" i="3"/>
  <c r="DB30" i="3" s="1"/>
  <c r="DM29" i="3"/>
  <c r="DI29" i="3"/>
  <c r="DE29" i="3"/>
  <c r="DA29" i="3"/>
  <c r="CZ29" i="3"/>
  <c r="CY29" i="3"/>
  <c r="CX29" i="3"/>
  <c r="CW29" i="3"/>
  <c r="CV29" i="3"/>
  <c r="CU29" i="3"/>
  <c r="CT29" i="3"/>
  <c r="CS29" i="3"/>
  <c r="CR29" i="3"/>
  <c r="CQ29" i="3"/>
  <c r="CP29" i="3"/>
  <c r="CO29" i="3"/>
  <c r="CN29" i="3"/>
  <c r="CM29" i="3"/>
  <c r="CL29" i="3"/>
  <c r="CK29" i="3"/>
  <c r="CJ29" i="3"/>
  <c r="CI29" i="3"/>
  <c r="CH29" i="3"/>
  <c r="CG29" i="3"/>
  <c r="CF29" i="3"/>
  <c r="CE29" i="3"/>
  <c r="CD29" i="3"/>
  <c r="CC29" i="3"/>
  <c r="CB29" i="3"/>
  <c r="CA29" i="3"/>
  <c r="BZ29" i="3"/>
  <c r="BY29" i="3"/>
  <c r="BX29" i="3"/>
  <c r="BW29" i="3"/>
  <c r="BV29" i="3"/>
  <c r="BU29" i="3"/>
  <c r="BT29" i="3"/>
  <c r="BS29" i="3"/>
  <c r="BR29" i="3"/>
  <c r="BQ29" i="3"/>
  <c r="BP29" i="3"/>
  <c r="BO29" i="3"/>
  <c r="BN29" i="3"/>
  <c r="BM29" i="3"/>
  <c r="DB29" i="3" s="1"/>
  <c r="DM28" i="3"/>
  <c r="DI28" i="3"/>
  <c r="DE28" i="3"/>
  <c r="DA28" i="3"/>
  <c r="CZ28" i="3"/>
  <c r="CY28" i="3"/>
  <c r="CX28" i="3"/>
  <c r="CW28" i="3"/>
  <c r="CV28" i="3"/>
  <c r="CU28" i="3"/>
  <c r="CT28" i="3"/>
  <c r="CS28" i="3"/>
  <c r="CR28" i="3"/>
  <c r="CQ28" i="3"/>
  <c r="CP28" i="3"/>
  <c r="CO28" i="3"/>
  <c r="CN28" i="3"/>
  <c r="CM28" i="3"/>
  <c r="CL28" i="3"/>
  <c r="CK28" i="3"/>
  <c r="CJ28" i="3"/>
  <c r="CI28" i="3"/>
  <c r="CH28" i="3"/>
  <c r="CG28" i="3"/>
  <c r="CF28" i="3"/>
  <c r="CE28" i="3"/>
  <c r="CD28" i="3"/>
  <c r="CC28" i="3"/>
  <c r="CB28" i="3"/>
  <c r="CA28" i="3"/>
  <c r="BZ28" i="3"/>
  <c r="BY28" i="3"/>
  <c r="BX28" i="3"/>
  <c r="BW28" i="3"/>
  <c r="BV28" i="3"/>
  <c r="BU28" i="3"/>
  <c r="BT28" i="3"/>
  <c r="BS28" i="3"/>
  <c r="BR28" i="3"/>
  <c r="BQ28" i="3"/>
  <c r="BP28" i="3"/>
  <c r="BO28" i="3"/>
  <c r="BN28" i="3"/>
  <c r="BM28" i="3"/>
  <c r="DB28" i="3" s="1"/>
  <c r="DM27" i="3"/>
  <c r="DI27" i="3"/>
  <c r="DE27" i="3"/>
  <c r="DA27" i="3"/>
  <c r="CZ27" i="3"/>
  <c r="CY27" i="3"/>
  <c r="CX27" i="3"/>
  <c r="CW27" i="3"/>
  <c r="CV27" i="3"/>
  <c r="CU27" i="3"/>
  <c r="CT27" i="3"/>
  <c r="CS27" i="3"/>
  <c r="CR27" i="3"/>
  <c r="CQ27" i="3"/>
  <c r="CP27" i="3"/>
  <c r="CO27" i="3"/>
  <c r="CN27" i="3"/>
  <c r="CM27" i="3"/>
  <c r="CL27" i="3"/>
  <c r="CK27" i="3"/>
  <c r="CJ27" i="3"/>
  <c r="CI27" i="3"/>
  <c r="CH27" i="3"/>
  <c r="CG27" i="3"/>
  <c r="CF27" i="3"/>
  <c r="CE27" i="3"/>
  <c r="CD27" i="3"/>
  <c r="CC27" i="3"/>
  <c r="CB27" i="3"/>
  <c r="CA27" i="3"/>
  <c r="BZ27" i="3"/>
  <c r="BY27" i="3"/>
  <c r="BX27" i="3"/>
  <c r="BW27" i="3"/>
  <c r="BV27" i="3"/>
  <c r="BU27" i="3"/>
  <c r="BT27" i="3"/>
  <c r="BS27" i="3"/>
  <c r="BR27" i="3"/>
  <c r="BQ27" i="3"/>
  <c r="BP27" i="3"/>
  <c r="BO27" i="3"/>
  <c r="BN27" i="3"/>
  <c r="BM27" i="3"/>
  <c r="DB27" i="3" s="1"/>
  <c r="DM26" i="3"/>
  <c r="DI26" i="3"/>
  <c r="DE26" i="3"/>
  <c r="DA26" i="3"/>
  <c r="CZ26" i="3"/>
  <c r="CY26" i="3"/>
  <c r="CX26" i="3"/>
  <c r="CW26" i="3"/>
  <c r="CV26" i="3"/>
  <c r="CU26" i="3"/>
  <c r="CT26" i="3"/>
  <c r="CS26" i="3"/>
  <c r="CR26" i="3"/>
  <c r="CQ26" i="3"/>
  <c r="CP26" i="3"/>
  <c r="CO26" i="3"/>
  <c r="CN26" i="3"/>
  <c r="CM26" i="3"/>
  <c r="CL26" i="3"/>
  <c r="CK26" i="3"/>
  <c r="CJ26" i="3"/>
  <c r="CI26" i="3"/>
  <c r="CH26" i="3"/>
  <c r="CG26" i="3"/>
  <c r="CF26" i="3"/>
  <c r="CE26" i="3"/>
  <c r="CD26" i="3"/>
  <c r="CC26" i="3"/>
  <c r="CB26" i="3"/>
  <c r="CA26" i="3"/>
  <c r="BZ26" i="3"/>
  <c r="BY26" i="3"/>
  <c r="BX26" i="3"/>
  <c r="BW26" i="3"/>
  <c r="BV26" i="3"/>
  <c r="BU26" i="3"/>
  <c r="BT26" i="3"/>
  <c r="BS26" i="3"/>
  <c r="BR26" i="3"/>
  <c r="BQ26" i="3"/>
  <c r="BP26" i="3"/>
  <c r="BO26" i="3"/>
  <c r="BN26" i="3"/>
  <c r="BM26" i="3"/>
  <c r="DB26" i="3" s="1"/>
  <c r="DM25" i="3"/>
  <c r="DI25" i="3"/>
  <c r="DE25" i="3"/>
  <c r="DA25" i="3"/>
  <c r="CZ25" i="3"/>
  <c r="CY25" i="3"/>
  <c r="CX25" i="3"/>
  <c r="CW25" i="3"/>
  <c r="CV25" i="3"/>
  <c r="CU25" i="3"/>
  <c r="CT25" i="3"/>
  <c r="CS25" i="3"/>
  <c r="CR25" i="3"/>
  <c r="CQ25" i="3"/>
  <c r="CP25" i="3"/>
  <c r="CO25" i="3"/>
  <c r="CN25" i="3"/>
  <c r="CM25" i="3"/>
  <c r="CL25" i="3"/>
  <c r="CK25" i="3"/>
  <c r="CJ25" i="3"/>
  <c r="CI25" i="3"/>
  <c r="CH25" i="3"/>
  <c r="CG25" i="3"/>
  <c r="CF25" i="3"/>
  <c r="CE25" i="3"/>
  <c r="CD25" i="3"/>
  <c r="CC25" i="3"/>
  <c r="CB25" i="3"/>
  <c r="CA25" i="3"/>
  <c r="BZ25" i="3"/>
  <c r="BY25" i="3"/>
  <c r="BX25" i="3"/>
  <c r="BW25" i="3"/>
  <c r="BV25" i="3"/>
  <c r="BU25" i="3"/>
  <c r="BT25" i="3"/>
  <c r="BS25" i="3"/>
  <c r="BR25" i="3"/>
  <c r="BQ25" i="3"/>
  <c r="BP25" i="3"/>
  <c r="BO25" i="3"/>
  <c r="BN25" i="3"/>
  <c r="BM25" i="3"/>
  <c r="DB25" i="3" s="1"/>
  <c r="DM24" i="3"/>
  <c r="DI24" i="3"/>
  <c r="DE24" i="3"/>
  <c r="DA24" i="3"/>
  <c r="CZ24" i="3"/>
  <c r="CY24" i="3"/>
  <c r="CX24" i="3"/>
  <c r="CW24" i="3"/>
  <c r="CV24" i="3"/>
  <c r="CU24" i="3"/>
  <c r="CT24" i="3"/>
  <c r="CS24" i="3"/>
  <c r="CR24" i="3"/>
  <c r="CQ24" i="3"/>
  <c r="CP24" i="3"/>
  <c r="CO24" i="3"/>
  <c r="CN24" i="3"/>
  <c r="CM24" i="3"/>
  <c r="CL24" i="3"/>
  <c r="CK24" i="3"/>
  <c r="CJ24" i="3"/>
  <c r="CI24" i="3"/>
  <c r="CH24" i="3"/>
  <c r="CG24" i="3"/>
  <c r="CF24" i="3"/>
  <c r="CE24" i="3"/>
  <c r="CD24" i="3"/>
  <c r="CC24" i="3"/>
  <c r="CB24" i="3"/>
  <c r="CA24" i="3"/>
  <c r="BZ24" i="3"/>
  <c r="BY24" i="3"/>
  <c r="BX24" i="3"/>
  <c r="BW24" i="3"/>
  <c r="BV24" i="3"/>
  <c r="BU24" i="3"/>
  <c r="BT24" i="3"/>
  <c r="BS24" i="3"/>
  <c r="BR24" i="3"/>
  <c r="BQ24" i="3"/>
  <c r="BP24" i="3"/>
  <c r="BO24" i="3"/>
  <c r="BN24" i="3"/>
  <c r="BM24" i="3"/>
  <c r="DB24" i="3" s="1"/>
  <c r="DM23" i="3"/>
  <c r="DI23" i="3"/>
  <c r="DE23" i="3"/>
  <c r="DA23" i="3"/>
  <c r="CZ23" i="3"/>
  <c r="CY23" i="3"/>
  <c r="CX23" i="3"/>
  <c r="CW23" i="3"/>
  <c r="CV23" i="3"/>
  <c r="CU23" i="3"/>
  <c r="CT23" i="3"/>
  <c r="CS23" i="3"/>
  <c r="CR23" i="3"/>
  <c r="CQ23" i="3"/>
  <c r="CP23" i="3"/>
  <c r="CO23" i="3"/>
  <c r="CN23" i="3"/>
  <c r="CM23" i="3"/>
  <c r="CL23" i="3"/>
  <c r="CK23" i="3"/>
  <c r="CJ23" i="3"/>
  <c r="CI23" i="3"/>
  <c r="CH23" i="3"/>
  <c r="CG23" i="3"/>
  <c r="CF23" i="3"/>
  <c r="CE23" i="3"/>
  <c r="CD23" i="3"/>
  <c r="CC23" i="3"/>
  <c r="CB23" i="3"/>
  <c r="CA23" i="3"/>
  <c r="BZ23" i="3"/>
  <c r="BY23" i="3"/>
  <c r="BX23" i="3"/>
  <c r="BW23" i="3"/>
  <c r="BV23" i="3"/>
  <c r="BU23" i="3"/>
  <c r="BT23" i="3"/>
  <c r="BS23" i="3"/>
  <c r="BR23" i="3"/>
  <c r="BQ23" i="3"/>
  <c r="BP23" i="3"/>
  <c r="BO23" i="3"/>
  <c r="BN23" i="3"/>
  <c r="BM23" i="3"/>
  <c r="DB23" i="3" s="1"/>
  <c r="DM22" i="3"/>
  <c r="DI22" i="3"/>
  <c r="DE22" i="3"/>
  <c r="DA22" i="3"/>
  <c r="CZ22" i="3"/>
  <c r="CY22" i="3"/>
  <c r="CX22" i="3"/>
  <c r="CW22" i="3"/>
  <c r="CV22" i="3"/>
  <c r="CU22" i="3"/>
  <c r="CT22" i="3"/>
  <c r="CS22" i="3"/>
  <c r="CR22" i="3"/>
  <c r="CQ22" i="3"/>
  <c r="CP22" i="3"/>
  <c r="CO22" i="3"/>
  <c r="CN22" i="3"/>
  <c r="CM22" i="3"/>
  <c r="CL22" i="3"/>
  <c r="CK22" i="3"/>
  <c r="CJ22" i="3"/>
  <c r="CI22" i="3"/>
  <c r="CH22" i="3"/>
  <c r="CG22" i="3"/>
  <c r="CF22" i="3"/>
  <c r="CE22" i="3"/>
  <c r="CD22" i="3"/>
  <c r="CC22" i="3"/>
  <c r="CB22" i="3"/>
  <c r="CA22" i="3"/>
  <c r="BZ22" i="3"/>
  <c r="BY22" i="3"/>
  <c r="BX22" i="3"/>
  <c r="BW22" i="3"/>
  <c r="BV22" i="3"/>
  <c r="BU22" i="3"/>
  <c r="BT22" i="3"/>
  <c r="BS22" i="3"/>
  <c r="BR22" i="3"/>
  <c r="BQ22" i="3"/>
  <c r="BP22" i="3"/>
  <c r="BO22" i="3"/>
  <c r="BN22" i="3"/>
  <c r="BM22" i="3"/>
  <c r="DB22" i="3" s="1"/>
  <c r="DM21" i="3"/>
  <c r="DI21" i="3"/>
  <c r="DE21" i="3"/>
  <c r="DA21" i="3"/>
  <c r="CZ21" i="3"/>
  <c r="CY21" i="3"/>
  <c r="CX21" i="3"/>
  <c r="CW21" i="3"/>
  <c r="CV21" i="3"/>
  <c r="CU21" i="3"/>
  <c r="CT21" i="3"/>
  <c r="CS21" i="3"/>
  <c r="CR21" i="3"/>
  <c r="CQ21" i="3"/>
  <c r="CP21" i="3"/>
  <c r="CO21" i="3"/>
  <c r="CN21" i="3"/>
  <c r="CM21" i="3"/>
  <c r="CL21" i="3"/>
  <c r="CK21" i="3"/>
  <c r="CJ21" i="3"/>
  <c r="CI21" i="3"/>
  <c r="CH21" i="3"/>
  <c r="CG21" i="3"/>
  <c r="CF21" i="3"/>
  <c r="CE21" i="3"/>
  <c r="CD21" i="3"/>
  <c r="CC21" i="3"/>
  <c r="CB21" i="3"/>
  <c r="CA21" i="3"/>
  <c r="BZ21" i="3"/>
  <c r="BY21" i="3"/>
  <c r="BX21" i="3"/>
  <c r="BW21" i="3"/>
  <c r="BV21" i="3"/>
  <c r="BU21" i="3"/>
  <c r="BT21" i="3"/>
  <c r="BS21" i="3"/>
  <c r="BR21" i="3"/>
  <c r="BQ21" i="3"/>
  <c r="BP21" i="3"/>
  <c r="BO21" i="3"/>
  <c r="BN21" i="3"/>
  <c r="BM21" i="3"/>
  <c r="DB21" i="3" s="1"/>
  <c r="DM20" i="3"/>
  <c r="DI20" i="3"/>
  <c r="DE20" i="3"/>
  <c r="DA20" i="3"/>
  <c r="CZ20" i="3"/>
  <c r="CY20" i="3"/>
  <c r="CX20" i="3"/>
  <c r="CW20" i="3"/>
  <c r="CV20" i="3"/>
  <c r="CU20" i="3"/>
  <c r="CT20" i="3"/>
  <c r="CS20" i="3"/>
  <c r="CR20" i="3"/>
  <c r="CQ20" i="3"/>
  <c r="CP20" i="3"/>
  <c r="CO20" i="3"/>
  <c r="CN20" i="3"/>
  <c r="CM20" i="3"/>
  <c r="CL20" i="3"/>
  <c r="CK20" i="3"/>
  <c r="CJ20" i="3"/>
  <c r="CI20" i="3"/>
  <c r="CH20" i="3"/>
  <c r="CG20" i="3"/>
  <c r="CF20" i="3"/>
  <c r="CE20" i="3"/>
  <c r="CD20" i="3"/>
  <c r="CC20" i="3"/>
  <c r="CB20" i="3"/>
  <c r="CA20" i="3"/>
  <c r="BZ20" i="3"/>
  <c r="BY20" i="3"/>
  <c r="BX20" i="3"/>
  <c r="BW20" i="3"/>
  <c r="BV20" i="3"/>
  <c r="BU20" i="3"/>
  <c r="BT20" i="3"/>
  <c r="BS20" i="3"/>
  <c r="BR20" i="3"/>
  <c r="BQ20" i="3"/>
  <c r="BP20" i="3"/>
  <c r="BO20" i="3"/>
  <c r="BN20" i="3"/>
  <c r="BM20" i="3"/>
  <c r="DB20" i="3" s="1"/>
  <c r="DM19" i="3"/>
  <c r="DI19" i="3"/>
  <c r="DE19" i="3"/>
  <c r="DA19" i="3"/>
  <c r="CZ19" i="3"/>
  <c r="CY19" i="3"/>
  <c r="CX19" i="3"/>
  <c r="CW19" i="3"/>
  <c r="CV19" i="3"/>
  <c r="CU19" i="3"/>
  <c r="CT19" i="3"/>
  <c r="CS19" i="3"/>
  <c r="CR19" i="3"/>
  <c r="CQ19" i="3"/>
  <c r="CP19" i="3"/>
  <c r="CO19" i="3"/>
  <c r="CN19" i="3"/>
  <c r="CM19" i="3"/>
  <c r="CL19" i="3"/>
  <c r="CK19" i="3"/>
  <c r="CJ19" i="3"/>
  <c r="CI19" i="3"/>
  <c r="CH19" i="3"/>
  <c r="CG19" i="3"/>
  <c r="CF19" i="3"/>
  <c r="CE19" i="3"/>
  <c r="CD19" i="3"/>
  <c r="CC19" i="3"/>
  <c r="CB19" i="3"/>
  <c r="CA19" i="3"/>
  <c r="BZ19" i="3"/>
  <c r="BY19" i="3"/>
  <c r="BX19" i="3"/>
  <c r="BW19" i="3"/>
  <c r="BV19" i="3"/>
  <c r="BU19" i="3"/>
  <c r="BT19" i="3"/>
  <c r="BS19" i="3"/>
  <c r="BR19" i="3"/>
  <c r="BQ19" i="3"/>
  <c r="BP19" i="3"/>
  <c r="BO19" i="3"/>
  <c r="BN19" i="3"/>
  <c r="BM19" i="3"/>
  <c r="DB19" i="3" s="1"/>
  <c r="DM18" i="3"/>
  <c r="DI18" i="3"/>
  <c r="DE18" i="3"/>
  <c r="DA18" i="3"/>
  <c r="CZ18" i="3"/>
  <c r="CY18" i="3"/>
  <c r="CX18" i="3"/>
  <c r="CW18" i="3"/>
  <c r="CV18" i="3"/>
  <c r="CU18" i="3"/>
  <c r="CT18" i="3"/>
  <c r="CS18" i="3"/>
  <c r="CR18" i="3"/>
  <c r="CQ18" i="3"/>
  <c r="CP18" i="3"/>
  <c r="CO18" i="3"/>
  <c r="CN18" i="3"/>
  <c r="CM18" i="3"/>
  <c r="CL18" i="3"/>
  <c r="CK18" i="3"/>
  <c r="CJ18" i="3"/>
  <c r="CI18" i="3"/>
  <c r="CH18" i="3"/>
  <c r="CG18" i="3"/>
  <c r="CF18" i="3"/>
  <c r="CE18" i="3"/>
  <c r="CD18" i="3"/>
  <c r="CC18" i="3"/>
  <c r="CB18" i="3"/>
  <c r="CA18" i="3"/>
  <c r="BZ18" i="3"/>
  <c r="BY18" i="3"/>
  <c r="BX18" i="3"/>
  <c r="BW18" i="3"/>
  <c r="BV18" i="3"/>
  <c r="BU18" i="3"/>
  <c r="BT18" i="3"/>
  <c r="BS18" i="3"/>
  <c r="BR18" i="3"/>
  <c r="BQ18" i="3"/>
  <c r="BP18" i="3"/>
  <c r="BO18" i="3"/>
  <c r="BN18" i="3"/>
  <c r="BM18" i="3"/>
  <c r="DB18" i="3" s="1"/>
  <c r="DM17" i="3"/>
  <c r="DI17" i="3"/>
  <c r="DE17" i="3"/>
  <c r="DA17" i="3"/>
  <c r="CZ17" i="3"/>
  <c r="CY17" i="3"/>
  <c r="CX17" i="3"/>
  <c r="CW17" i="3"/>
  <c r="CV17" i="3"/>
  <c r="CU17" i="3"/>
  <c r="CT17" i="3"/>
  <c r="CS17" i="3"/>
  <c r="CR17" i="3"/>
  <c r="CQ17" i="3"/>
  <c r="CP17" i="3"/>
  <c r="CO17" i="3"/>
  <c r="CN17" i="3"/>
  <c r="CM17" i="3"/>
  <c r="CL17" i="3"/>
  <c r="CK17" i="3"/>
  <c r="CJ17" i="3"/>
  <c r="CI17" i="3"/>
  <c r="CH17" i="3"/>
  <c r="CG17" i="3"/>
  <c r="CF17" i="3"/>
  <c r="CE17" i="3"/>
  <c r="CD17" i="3"/>
  <c r="CC17" i="3"/>
  <c r="CB17" i="3"/>
  <c r="CA17" i="3"/>
  <c r="BZ17" i="3"/>
  <c r="BY17" i="3"/>
  <c r="BX17" i="3"/>
  <c r="BW17" i="3"/>
  <c r="BV17" i="3"/>
  <c r="BU17" i="3"/>
  <c r="BT17" i="3"/>
  <c r="BS17" i="3"/>
  <c r="BR17" i="3"/>
  <c r="BQ17" i="3"/>
  <c r="BP17" i="3"/>
  <c r="BO17" i="3"/>
  <c r="BN17" i="3"/>
  <c r="BM17" i="3"/>
  <c r="DB17" i="3" s="1"/>
  <c r="DM16" i="3"/>
  <c r="DI16" i="3"/>
  <c r="DE16" i="3"/>
  <c r="DA16" i="3"/>
  <c r="CZ16" i="3"/>
  <c r="CY16" i="3"/>
  <c r="CX16" i="3"/>
  <c r="CW16" i="3"/>
  <c r="CV16" i="3"/>
  <c r="CU16" i="3"/>
  <c r="CT16" i="3"/>
  <c r="CS16" i="3"/>
  <c r="CR16" i="3"/>
  <c r="CQ16" i="3"/>
  <c r="CP16" i="3"/>
  <c r="CO16" i="3"/>
  <c r="CN16" i="3"/>
  <c r="CM16" i="3"/>
  <c r="CL16" i="3"/>
  <c r="CK16" i="3"/>
  <c r="CJ16" i="3"/>
  <c r="CI16" i="3"/>
  <c r="CH16" i="3"/>
  <c r="CG16" i="3"/>
  <c r="CF16" i="3"/>
  <c r="CE16" i="3"/>
  <c r="CD16" i="3"/>
  <c r="CC16" i="3"/>
  <c r="CB16" i="3"/>
  <c r="CA16" i="3"/>
  <c r="BZ16" i="3"/>
  <c r="BY16" i="3"/>
  <c r="BX16" i="3"/>
  <c r="BW16" i="3"/>
  <c r="BV16" i="3"/>
  <c r="BU16" i="3"/>
  <c r="BT16" i="3"/>
  <c r="BS16" i="3"/>
  <c r="BR16" i="3"/>
  <c r="BQ16" i="3"/>
  <c r="BP16" i="3"/>
  <c r="BO16" i="3"/>
  <c r="BN16" i="3"/>
  <c r="BM16" i="3"/>
  <c r="DB16" i="3" s="1"/>
  <c r="DM15" i="3"/>
  <c r="DI15" i="3"/>
  <c r="DE15" i="3"/>
  <c r="DA15" i="3"/>
  <c r="CZ15" i="3"/>
  <c r="CY15" i="3"/>
  <c r="CX15" i="3"/>
  <c r="CW15" i="3"/>
  <c r="CV15" i="3"/>
  <c r="CU15" i="3"/>
  <c r="CT15" i="3"/>
  <c r="CS15" i="3"/>
  <c r="CR15" i="3"/>
  <c r="CQ15" i="3"/>
  <c r="CP15" i="3"/>
  <c r="CO15" i="3"/>
  <c r="CN15" i="3"/>
  <c r="CM15" i="3"/>
  <c r="CL15" i="3"/>
  <c r="CK15" i="3"/>
  <c r="CJ15" i="3"/>
  <c r="CI15" i="3"/>
  <c r="CH15" i="3"/>
  <c r="CG15" i="3"/>
  <c r="CF15" i="3"/>
  <c r="CE15" i="3"/>
  <c r="CD15" i="3"/>
  <c r="CC15" i="3"/>
  <c r="CB15" i="3"/>
  <c r="CA15" i="3"/>
  <c r="BZ15" i="3"/>
  <c r="BY15" i="3"/>
  <c r="BX15" i="3"/>
  <c r="BW15" i="3"/>
  <c r="BV15" i="3"/>
  <c r="BU15" i="3"/>
  <c r="BT15" i="3"/>
  <c r="BS15" i="3"/>
  <c r="BR15" i="3"/>
  <c r="BQ15" i="3"/>
  <c r="BP15" i="3"/>
  <c r="BO15" i="3"/>
  <c r="BN15" i="3"/>
  <c r="BM15" i="3"/>
  <c r="DB15" i="3" s="1"/>
  <c r="DM14" i="3"/>
  <c r="DI14" i="3"/>
  <c r="DE14" i="3"/>
  <c r="DA14" i="3"/>
  <c r="CZ14" i="3"/>
  <c r="CY14" i="3"/>
  <c r="CX14" i="3"/>
  <c r="CW14" i="3"/>
  <c r="CV14" i="3"/>
  <c r="CU14" i="3"/>
  <c r="CT14" i="3"/>
  <c r="CS14" i="3"/>
  <c r="CR14" i="3"/>
  <c r="CQ14" i="3"/>
  <c r="CP14" i="3"/>
  <c r="CO14" i="3"/>
  <c r="CN14" i="3"/>
  <c r="CM14" i="3"/>
  <c r="CL14" i="3"/>
  <c r="CK14" i="3"/>
  <c r="CJ14" i="3"/>
  <c r="CI14" i="3"/>
  <c r="CH14" i="3"/>
  <c r="CG14" i="3"/>
  <c r="CF14" i="3"/>
  <c r="CE14" i="3"/>
  <c r="CD14" i="3"/>
  <c r="CC14" i="3"/>
  <c r="CB14" i="3"/>
  <c r="CA14" i="3"/>
  <c r="BZ14" i="3"/>
  <c r="BY14" i="3"/>
  <c r="BX14" i="3"/>
  <c r="BW14" i="3"/>
  <c r="BV14" i="3"/>
  <c r="BU14" i="3"/>
  <c r="BT14" i="3"/>
  <c r="BS14" i="3"/>
  <c r="BR14" i="3"/>
  <c r="BQ14" i="3"/>
  <c r="BP14" i="3"/>
  <c r="BO14" i="3"/>
  <c r="BN14" i="3"/>
  <c r="BM14" i="3"/>
  <c r="DB14" i="3" s="1"/>
  <c r="DM13" i="3"/>
  <c r="DI13" i="3"/>
  <c r="DE13" i="3"/>
  <c r="DA13" i="3"/>
  <c r="CZ13" i="3"/>
  <c r="CY13" i="3"/>
  <c r="CX13" i="3"/>
  <c r="CW13" i="3"/>
  <c r="CV13" i="3"/>
  <c r="CU13" i="3"/>
  <c r="CT13" i="3"/>
  <c r="CS13" i="3"/>
  <c r="CR13" i="3"/>
  <c r="CQ13" i="3"/>
  <c r="CP13" i="3"/>
  <c r="CO13" i="3"/>
  <c r="CN13" i="3"/>
  <c r="CM13" i="3"/>
  <c r="CL13" i="3"/>
  <c r="CK13" i="3"/>
  <c r="CJ13" i="3"/>
  <c r="CI13" i="3"/>
  <c r="CH13" i="3"/>
  <c r="CG13" i="3"/>
  <c r="CF13" i="3"/>
  <c r="CE13" i="3"/>
  <c r="CD13" i="3"/>
  <c r="CC13" i="3"/>
  <c r="CB13" i="3"/>
  <c r="CA13" i="3"/>
  <c r="BZ13" i="3"/>
  <c r="BY13" i="3"/>
  <c r="BX13" i="3"/>
  <c r="BW13" i="3"/>
  <c r="BV13" i="3"/>
  <c r="BU13" i="3"/>
  <c r="BT13" i="3"/>
  <c r="BS13" i="3"/>
  <c r="BR13" i="3"/>
  <c r="BQ13" i="3"/>
  <c r="BP13" i="3"/>
  <c r="BO13" i="3"/>
  <c r="BN13" i="3"/>
  <c r="BM13" i="3"/>
  <c r="DB13" i="3" s="1"/>
  <c r="DM12" i="3"/>
  <c r="DI12" i="3"/>
  <c r="DE12" i="3"/>
  <c r="DA12" i="3"/>
  <c r="CZ12" i="3"/>
  <c r="CY12" i="3"/>
  <c r="CX12" i="3"/>
  <c r="CW12" i="3"/>
  <c r="CV12" i="3"/>
  <c r="CU12" i="3"/>
  <c r="CT12" i="3"/>
  <c r="CS12" i="3"/>
  <c r="CR12" i="3"/>
  <c r="CQ12" i="3"/>
  <c r="CP12" i="3"/>
  <c r="CO12" i="3"/>
  <c r="CN12" i="3"/>
  <c r="CM12" i="3"/>
  <c r="CL12" i="3"/>
  <c r="CK12" i="3"/>
  <c r="CJ12" i="3"/>
  <c r="CI12" i="3"/>
  <c r="CH12" i="3"/>
  <c r="CG12" i="3"/>
  <c r="CF12" i="3"/>
  <c r="CE12" i="3"/>
  <c r="CD12" i="3"/>
  <c r="CC12" i="3"/>
  <c r="CB12" i="3"/>
  <c r="CA12" i="3"/>
  <c r="BZ12" i="3"/>
  <c r="BY12" i="3"/>
  <c r="BX12" i="3"/>
  <c r="BW12" i="3"/>
  <c r="BV12" i="3"/>
  <c r="BU12" i="3"/>
  <c r="BT12" i="3"/>
  <c r="BS12" i="3"/>
  <c r="BR12" i="3"/>
  <c r="BQ12" i="3"/>
  <c r="BP12" i="3"/>
  <c r="BO12" i="3"/>
  <c r="BN12" i="3"/>
  <c r="BM12" i="3"/>
  <c r="DB12" i="3" s="1"/>
  <c r="DM11" i="3"/>
  <c r="DI11" i="3"/>
  <c r="DE11" i="3"/>
  <c r="DA11" i="3"/>
  <c r="CZ11" i="3"/>
  <c r="CY11" i="3"/>
  <c r="CX11" i="3"/>
  <c r="CW11" i="3"/>
  <c r="CV11" i="3"/>
  <c r="CU11" i="3"/>
  <c r="CT11" i="3"/>
  <c r="CS11" i="3"/>
  <c r="CR11" i="3"/>
  <c r="CQ11" i="3"/>
  <c r="CP11" i="3"/>
  <c r="CO11" i="3"/>
  <c r="CN11" i="3"/>
  <c r="CM11" i="3"/>
  <c r="CL11" i="3"/>
  <c r="CK11" i="3"/>
  <c r="CJ11" i="3"/>
  <c r="CI11" i="3"/>
  <c r="CH11" i="3"/>
  <c r="CG11" i="3"/>
  <c r="CF11" i="3"/>
  <c r="CE11" i="3"/>
  <c r="CD11" i="3"/>
  <c r="CC11" i="3"/>
  <c r="CB11" i="3"/>
  <c r="CA11" i="3"/>
  <c r="BZ11" i="3"/>
  <c r="BY11" i="3"/>
  <c r="BX11" i="3"/>
  <c r="BW11" i="3"/>
  <c r="BV11" i="3"/>
  <c r="BU11" i="3"/>
  <c r="BT11" i="3"/>
  <c r="BS11" i="3"/>
  <c r="BR11" i="3"/>
  <c r="BQ11" i="3"/>
  <c r="BP11" i="3"/>
  <c r="BO11" i="3"/>
  <c r="BN11" i="3"/>
  <c r="BM11" i="3"/>
  <c r="DB11" i="3" s="1"/>
  <c r="DM10" i="3"/>
  <c r="DI10" i="3"/>
  <c r="DE10" i="3"/>
  <c r="DA10" i="3"/>
  <c r="CZ10" i="3"/>
  <c r="CY10" i="3"/>
  <c r="CX10" i="3"/>
  <c r="CW10" i="3"/>
  <c r="CV10" i="3"/>
  <c r="CU10" i="3"/>
  <c r="CT10" i="3"/>
  <c r="CS10" i="3"/>
  <c r="CR10" i="3"/>
  <c r="CQ10" i="3"/>
  <c r="CP10" i="3"/>
  <c r="CO10" i="3"/>
  <c r="CN10" i="3"/>
  <c r="CM10" i="3"/>
  <c r="CL10" i="3"/>
  <c r="CK10" i="3"/>
  <c r="CJ10" i="3"/>
  <c r="CI10" i="3"/>
  <c r="CH10" i="3"/>
  <c r="CG10" i="3"/>
  <c r="CF10" i="3"/>
  <c r="CE10" i="3"/>
  <c r="CD10" i="3"/>
  <c r="CC10" i="3"/>
  <c r="CB10" i="3"/>
  <c r="CA10" i="3"/>
  <c r="BZ10" i="3"/>
  <c r="BY10" i="3"/>
  <c r="BX10" i="3"/>
  <c r="BW10" i="3"/>
  <c r="BV10" i="3"/>
  <c r="BU10" i="3"/>
  <c r="BT10" i="3"/>
  <c r="BS10" i="3"/>
  <c r="BR10" i="3"/>
  <c r="BQ10" i="3"/>
  <c r="BP10" i="3"/>
  <c r="BO10" i="3"/>
  <c r="BN10" i="3"/>
  <c r="BM10" i="3"/>
  <c r="DB10" i="3" s="1"/>
  <c r="DM9" i="3"/>
  <c r="DI9" i="3"/>
  <c r="DE9" i="3"/>
  <c r="DA9" i="3"/>
  <c r="CZ9" i="3"/>
  <c r="CY9" i="3"/>
  <c r="CX9" i="3"/>
  <c r="CW9" i="3"/>
  <c r="CV9" i="3"/>
  <c r="CU9" i="3"/>
  <c r="CT9" i="3"/>
  <c r="CS9" i="3"/>
  <c r="CR9" i="3"/>
  <c r="CQ9" i="3"/>
  <c r="CP9" i="3"/>
  <c r="CO9" i="3"/>
  <c r="CN9" i="3"/>
  <c r="CM9" i="3"/>
  <c r="CL9" i="3"/>
  <c r="CK9" i="3"/>
  <c r="CJ9" i="3"/>
  <c r="CI9" i="3"/>
  <c r="CH9" i="3"/>
  <c r="CG9" i="3"/>
  <c r="CF9" i="3"/>
  <c r="CE9" i="3"/>
  <c r="CD9" i="3"/>
  <c r="CC9" i="3"/>
  <c r="CB9" i="3"/>
  <c r="CA9" i="3"/>
  <c r="BZ9" i="3"/>
  <c r="BY9" i="3"/>
  <c r="BX9" i="3"/>
  <c r="BW9" i="3"/>
  <c r="BV9" i="3"/>
  <c r="BU9" i="3"/>
  <c r="BT9" i="3"/>
  <c r="BS9" i="3"/>
  <c r="BR9" i="3"/>
  <c r="BQ9" i="3"/>
  <c r="BP9" i="3"/>
  <c r="BO9" i="3"/>
  <c r="BN9" i="3"/>
  <c r="BM9" i="3"/>
  <c r="DB9" i="3" s="1"/>
  <c r="DM8" i="3"/>
  <c r="DI8" i="3"/>
  <c r="DE8" i="3"/>
  <c r="DD8" i="3"/>
  <c r="DC8" i="3"/>
  <c r="DB8" i="3"/>
  <c r="DA8" i="3"/>
  <c r="CZ8" i="3"/>
  <c r="CY8" i="3"/>
  <c r="CX8" i="3"/>
  <c r="CW8" i="3"/>
  <c r="CV8" i="3"/>
  <c r="CU8" i="3"/>
  <c r="CT8" i="3"/>
  <c r="CS8" i="3"/>
  <c r="CR8" i="3"/>
  <c r="CQ8" i="3"/>
  <c r="CP8" i="3"/>
  <c r="CO8" i="3"/>
  <c r="CN8" i="3"/>
  <c r="CM8" i="3"/>
  <c r="CL8" i="3"/>
  <c r="CK8" i="3"/>
  <c r="CJ8" i="3"/>
  <c r="CI8" i="3"/>
  <c r="CH8" i="3"/>
  <c r="CG8" i="3"/>
  <c r="CF8" i="3"/>
  <c r="CE8" i="3"/>
  <c r="CD8" i="3"/>
  <c r="CC8" i="3"/>
  <c r="CB8" i="3"/>
  <c r="CA8" i="3"/>
  <c r="BZ8" i="3"/>
  <c r="BY8" i="3"/>
  <c r="BX8" i="3"/>
  <c r="BW8" i="3"/>
  <c r="BV8" i="3"/>
  <c r="BU8" i="3"/>
  <c r="BT8" i="3"/>
  <c r="BS8" i="3"/>
  <c r="BR8" i="3"/>
  <c r="BQ8" i="3"/>
  <c r="BP8" i="3"/>
  <c r="BO8" i="3"/>
  <c r="BN8" i="3"/>
  <c r="BM8" i="3"/>
  <c r="DM7" i="3"/>
  <c r="DI7" i="3"/>
  <c r="DE7" i="3"/>
  <c r="DA7" i="3"/>
  <c r="CZ7" i="3"/>
  <c r="CY7" i="3"/>
  <c r="CX7" i="3"/>
  <c r="CW7" i="3"/>
  <c r="CV7" i="3"/>
  <c r="CU7" i="3"/>
  <c r="CT7" i="3"/>
  <c r="CS7" i="3"/>
  <c r="CR7" i="3"/>
  <c r="CQ7" i="3"/>
  <c r="CP7" i="3"/>
  <c r="CO7" i="3"/>
  <c r="CN7" i="3"/>
  <c r="CM7" i="3"/>
  <c r="CL7" i="3"/>
  <c r="CK7" i="3"/>
  <c r="CJ7" i="3"/>
  <c r="CI7" i="3"/>
  <c r="CH7" i="3"/>
  <c r="CG7" i="3"/>
  <c r="CF7" i="3"/>
  <c r="CE7" i="3"/>
  <c r="CD7" i="3"/>
  <c r="CC7" i="3"/>
  <c r="CB7" i="3"/>
  <c r="CA7" i="3"/>
  <c r="BZ7" i="3"/>
  <c r="BY7" i="3"/>
  <c r="BX7" i="3"/>
  <c r="BW7" i="3"/>
  <c r="BV7" i="3"/>
  <c r="BU7" i="3"/>
  <c r="BT7" i="3"/>
  <c r="BS7" i="3"/>
  <c r="BR7" i="3"/>
  <c r="BQ7" i="3"/>
  <c r="BP7" i="3"/>
  <c r="BO7" i="3"/>
  <c r="BN7" i="3"/>
  <c r="BM7" i="3"/>
  <c r="DB7" i="3" s="1"/>
  <c r="DM6" i="3"/>
  <c r="DI6" i="3"/>
  <c r="DE6" i="3"/>
  <c r="DA6" i="3"/>
  <c r="CZ6" i="3"/>
  <c r="CY6" i="3"/>
  <c r="CX6" i="3"/>
  <c r="CW6" i="3"/>
  <c r="CV6" i="3"/>
  <c r="CU6" i="3"/>
  <c r="CT6" i="3"/>
  <c r="CS6" i="3"/>
  <c r="CR6" i="3"/>
  <c r="CQ6" i="3"/>
  <c r="CP6" i="3"/>
  <c r="CO6" i="3"/>
  <c r="CN6" i="3"/>
  <c r="CM6" i="3"/>
  <c r="CL6" i="3"/>
  <c r="CK6" i="3"/>
  <c r="CJ6" i="3"/>
  <c r="CI6" i="3"/>
  <c r="CH6" i="3"/>
  <c r="CG6" i="3"/>
  <c r="CF6" i="3"/>
  <c r="CE6" i="3"/>
  <c r="CD6" i="3"/>
  <c r="CC6" i="3"/>
  <c r="CB6" i="3"/>
  <c r="CA6" i="3"/>
  <c r="BZ6" i="3"/>
  <c r="BY6" i="3"/>
  <c r="BX6" i="3"/>
  <c r="BW6" i="3"/>
  <c r="BV6" i="3"/>
  <c r="BU6" i="3"/>
  <c r="BT6" i="3"/>
  <c r="BS6" i="3"/>
  <c r="BR6" i="3"/>
  <c r="BQ6" i="3"/>
  <c r="BP6" i="3"/>
  <c r="BO6" i="3"/>
  <c r="BN6" i="3"/>
  <c r="BM6" i="3"/>
  <c r="DB6" i="3" s="1"/>
  <c r="DM5" i="3"/>
  <c r="DI5" i="3"/>
  <c r="DE5" i="3"/>
  <c r="DA5" i="3"/>
  <c r="CZ5" i="3"/>
  <c r="CY5" i="3"/>
  <c r="CX5" i="3"/>
  <c r="CW5" i="3"/>
  <c r="CV5" i="3"/>
  <c r="CU5" i="3"/>
  <c r="CT5" i="3"/>
  <c r="CS5" i="3"/>
  <c r="CR5" i="3"/>
  <c r="CQ5" i="3"/>
  <c r="CP5" i="3"/>
  <c r="CO5" i="3"/>
  <c r="CN5" i="3"/>
  <c r="CM5" i="3"/>
  <c r="CL5" i="3"/>
  <c r="CK5" i="3"/>
  <c r="CJ5" i="3"/>
  <c r="CI5" i="3"/>
  <c r="CH5" i="3"/>
  <c r="CG5" i="3"/>
  <c r="CF5" i="3"/>
  <c r="CE5" i="3"/>
  <c r="CD5" i="3"/>
  <c r="CC5" i="3"/>
  <c r="CB5" i="3"/>
  <c r="CA5" i="3"/>
  <c r="BZ5" i="3"/>
  <c r="BY5" i="3"/>
  <c r="BX5" i="3"/>
  <c r="BW5" i="3"/>
  <c r="BV5" i="3"/>
  <c r="BU5" i="3"/>
  <c r="BT5" i="3"/>
  <c r="BS5" i="3"/>
  <c r="BR5" i="3"/>
  <c r="BQ5" i="3"/>
  <c r="BP5" i="3"/>
  <c r="BO5" i="3"/>
  <c r="BN5" i="3"/>
  <c r="BM5" i="3"/>
  <c r="DB5" i="3" s="1"/>
  <c r="DM4" i="3"/>
  <c r="DI4" i="3"/>
  <c r="DE4" i="3"/>
  <c r="DA4" i="3"/>
  <c r="CZ4" i="3"/>
  <c r="CY4" i="3"/>
  <c r="CX4" i="3"/>
  <c r="CW4" i="3"/>
  <c r="CV4" i="3"/>
  <c r="CU4" i="3"/>
  <c r="CT4" i="3"/>
  <c r="CS4" i="3"/>
  <c r="CR4" i="3"/>
  <c r="CQ4" i="3"/>
  <c r="CP4" i="3"/>
  <c r="CO4" i="3"/>
  <c r="CN4" i="3"/>
  <c r="CM4" i="3"/>
  <c r="CL4" i="3"/>
  <c r="CK4" i="3"/>
  <c r="CJ4" i="3"/>
  <c r="CI4" i="3"/>
  <c r="CH4" i="3"/>
  <c r="CG4" i="3"/>
  <c r="CF4" i="3"/>
  <c r="CE4" i="3"/>
  <c r="CD4" i="3"/>
  <c r="CC4" i="3"/>
  <c r="CB4" i="3"/>
  <c r="CA4" i="3"/>
  <c r="BZ4" i="3"/>
  <c r="BY4" i="3"/>
  <c r="BX4" i="3"/>
  <c r="BW4" i="3"/>
  <c r="BV4" i="3"/>
  <c r="BU4" i="3"/>
  <c r="BT4" i="3"/>
  <c r="BS4" i="3"/>
  <c r="BR4" i="3"/>
  <c r="BQ4" i="3"/>
  <c r="BP4" i="3"/>
  <c r="BO4" i="3"/>
  <c r="BN4" i="3"/>
  <c r="BM4" i="3"/>
  <c r="DB4" i="3" s="1"/>
  <c r="DM3" i="3"/>
  <c r="DI3" i="3"/>
  <c r="DE3" i="3"/>
  <c r="DA3" i="3"/>
  <c r="CZ3" i="3"/>
  <c r="CY3" i="3"/>
  <c r="CX3" i="3"/>
  <c r="CW3" i="3"/>
  <c r="CV3" i="3"/>
  <c r="CU3" i="3"/>
  <c r="CT3" i="3"/>
  <c r="CS3" i="3"/>
  <c r="CR3" i="3"/>
  <c r="CQ3" i="3"/>
  <c r="CP3" i="3"/>
  <c r="CO3" i="3"/>
  <c r="CN3" i="3"/>
  <c r="CM3" i="3"/>
  <c r="CL3" i="3"/>
  <c r="CK3" i="3"/>
  <c r="CJ3" i="3"/>
  <c r="CI3" i="3"/>
  <c r="CH3" i="3"/>
  <c r="CG3" i="3"/>
  <c r="CF3" i="3"/>
  <c r="CE3" i="3"/>
  <c r="CD3" i="3"/>
  <c r="CC3" i="3"/>
  <c r="CB3" i="3"/>
  <c r="CA3" i="3"/>
  <c r="BZ3" i="3"/>
  <c r="BY3" i="3"/>
  <c r="BX3" i="3"/>
  <c r="BW3" i="3"/>
  <c r="BV3" i="3"/>
  <c r="BU3" i="3"/>
  <c r="BT3" i="3"/>
  <c r="BS3" i="3"/>
  <c r="BR3" i="3"/>
  <c r="BQ3" i="3"/>
  <c r="BP3" i="3"/>
  <c r="BO3" i="3"/>
  <c r="BN3" i="3"/>
  <c r="BM3" i="3"/>
  <c r="DB3" i="3" s="1"/>
  <c r="DM2" i="3"/>
  <c r="DI2" i="3"/>
  <c r="DE2" i="3"/>
  <c r="DA2" i="3"/>
  <c r="CZ2" i="3"/>
  <c r="CY2" i="3"/>
  <c r="CX2" i="3"/>
  <c r="CW2" i="3"/>
  <c r="CV2" i="3"/>
  <c r="CU2" i="3"/>
  <c r="CT2" i="3"/>
  <c r="CS2" i="3"/>
  <c r="CR2" i="3"/>
  <c r="CQ2" i="3"/>
  <c r="CP2" i="3"/>
  <c r="CO2" i="3"/>
  <c r="CN2" i="3"/>
  <c r="CM2" i="3"/>
  <c r="CL2" i="3"/>
  <c r="CK2" i="3"/>
  <c r="CJ2" i="3"/>
  <c r="CI2" i="3"/>
  <c r="CH2" i="3"/>
  <c r="CG2" i="3"/>
  <c r="CF2" i="3"/>
  <c r="CE2" i="3"/>
  <c r="CD2" i="3"/>
  <c r="CC2" i="3"/>
  <c r="CB2" i="3"/>
  <c r="CA2" i="3"/>
  <c r="BZ2" i="3"/>
  <c r="BY2" i="3"/>
  <c r="BX2" i="3"/>
  <c r="BW2" i="3"/>
  <c r="BV2" i="3"/>
  <c r="BU2" i="3"/>
  <c r="BT2" i="3"/>
  <c r="BS2" i="3"/>
  <c r="BR2" i="3"/>
  <c r="BQ2" i="3"/>
  <c r="BP2" i="3"/>
  <c r="BO2" i="3"/>
  <c r="BN2" i="3"/>
  <c r="BM2" i="3"/>
  <c r="DB2" i="3" s="1"/>
  <c r="I47" i="2"/>
  <c r="K47" i="2" s="1"/>
  <c r="I46" i="2"/>
  <c r="K46" i="2" s="1"/>
  <c r="M46" i="2" s="1"/>
  <c r="I45" i="2"/>
  <c r="K45" i="2" s="1"/>
  <c r="I44" i="2"/>
  <c r="K44" i="2" s="1"/>
  <c r="M44" i="2" s="1"/>
  <c r="L43" i="2"/>
  <c r="I43" i="2"/>
  <c r="K43" i="2" s="1"/>
  <c r="M43" i="2" s="1"/>
  <c r="N43" i="2" s="1"/>
  <c r="I42" i="2"/>
  <c r="K42" i="2" s="1"/>
  <c r="M42" i="2" s="1"/>
  <c r="L41" i="2"/>
  <c r="I41" i="2"/>
  <c r="K41" i="2" s="1"/>
  <c r="M41" i="2" s="1"/>
  <c r="N41" i="2" s="1"/>
  <c r="L40" i="2"/>
  <c r="I40" i="2"/>
  <c r="K40" i="2" s="1"/>
  <c r="M40" i="2" s="1"/>
  <c r="N40" i="2" s="1"/>
  <c r="L39" i="2"/>
  <c r="I39" i="2"/>
  <c r="K39" i="2" s="1"/>
  <c r="M39" i="2" s="1"/>
  <c r="N39" i="2" s="1"/>
  <c r="L38" i="2"/>
  <c r="I38" i="2"/>
  <c r="K38" i="2" s="1"/>
  <c r="M38" i="2" s="1"/>
  <c r="N38" i="2" s="1"/>
  <c r="L37" i="2"/>
  <c r="I37" i="2"/>
  <c r="K37" i="2" s="1"/>
  <c r="M37" i="2" s="1"/>
  <c r="N37" i="2" s="1"/>
  <c r="L36" i="2"/>
  <c r="P36" i="2" s="1"/>
  <c r="T36" i="2" s="1"/>
  <c r="X36" i="2" s="1"/>
  <c r="I36" i="2"/>
  <c r="K36" i="2" s="1"/>
  <c r="M36" i="2" s="1"/>
  <c r="L35" i="2"/>
  <c r="P35" i="2" s="1"/>
  <c r="T35" i="2" s="1"/>
  <c r="X35" i="2" s="1"/>
  <c r="I35" i="2"/>
  <c r="K35" i="2" s="1"/>
  <c r="M35" i="2" s="1"/>
  <c r="L34" i="2"/>
  <c r="I34" i="2"/>
  <c r="K34" i="2" s="1"/>
  <c r="M34" i="2" s="1"/>
  <c r="N34" i="2" s="1"/>
  <c r="L33" i="2"/>
  <c r="I33" i="2"/>
  <c r="K33" i="2" s="1"/>
  <c r="M33" i="2" s="1"/>
  <c r="N33" i="2" s="1"/>
  <c r="L32" i="2"/>
  <c r="I32" i="2"/>
  <c r="K32" i="2" s="1"/>
  <c r="M32" i="2" s="1"/>
  <c r="N32" i="2" s="1"/>
  <c r="L31" i="2"/>
  <c r="I31" i="2"/>
  <c r="K31" i="2" s="1"/>
  <c r="M31" i="2" s="1"/>
  <c r="N31" i="2" s="1"/>
  <c r="L30" i="2"/>
  <c r="I30" i="2"/>
  <c r="K30" i="2" s="1"/>
  <c r="M30" i="2" s="1"/>
  <c r="N30" i="2" s="1"/>
  <c r="L29" i="2"/>
  <c r="P29" i="2" s="1"/>
  <c r="T29" i="2" s="1"/>
  <c r="X29" i="2" s="1"/>
  <c r="I29" i="2"/>
  <c r="K29" i="2" s="1"/>
  <c r="L28" i="2"/>
  <c r="P28" i="2" s="1"/>
  <c r="T28" i="2" s="1"/>
  <c r="X28" i="2" s="1"/>
  <c r="I28" i="2"/>
  <c r="K28" i="2" s="1"/>
  <c r="L27" i="2"/>
  <c r="P27" i="2" s="1"/>
  <c r="T27" i="2" s="1"/>
  <c r="X27" i="2" s="1"/>
  <c r="I27" i="2"/>
  <c r="K27" i="2" s="1"/>
  <c r="L26" i="2"/>
  <c r="I26" i="2"/>
  <c r="K26" i="2" s="1"/>
  <c r="M26" i="2" s="1"/>
  <c r="N26" i="2" s="1"/>
  <c r="L25" i="2"/>
  <c r="I25" i="2"/>
  <c r="K25" i="2" s="1"/>
  <c r="M25" i="2" s="1"/>
  <c r="N25" i="2" s="1"/>
  <c r="X24" i="2"/>
  <c r="V24" i="2"/>
  <c r="Z24" i="2" s="1"/>
  <c r="G24" i="2"/>
  <c r="I24" i="2" s="1"/>
  <c r="K24" i="2" s="1"/>
  <c r="M24" i="2" s="1"/>
  <c r="X23" i="2"/>
  <c r="V23" i="2"/>
  <c r="Z23" i="2" s="1"/>
  <c r="G23" i="2"/>
  <c r="I23" i="2" s="1"/>
  <c r="K23" i="2" s="1"/>
  <c r="X22" i="2"/>
  <c r="V22" i="2"/>
  <c r="Z22" i="2" s="1"/>
  <c r="G22" i="2"/>
  <c r="I22" i="2" s="1"/>
  <c r="K22" i="2" s="1"/>
  <c r="M22" i="2" s="1"/>
  <c r="X21" i="2"/>
  <c r="V21" i="2"/>
  <c r="Z21" i="2" s="1"/>
  <c r="G21" i="2"/>
  <c r="I21" i="2" s="1"/>
  <c r="K21" i="2" s="1"/>
  <c r="X20" i="2"/>
  <c r="V20" i="2"/>
  <c r="Z20" i="2" s="1"/>
  <c r="G20" i="2"/>
  <c r="I20" i="2" s="1"/>
  <c r="K20" i="2" s="1"/>
  <c r="X19" i="2"/>
  <c r="V19" i="2"/>
  <c r="Z19" i="2" s="1"/>
  <c r="G19" i="2"/>
  <c r="I19" i="2" s="1"/>
  <c r="K19" i="2" s="1"/>
  <c r="X18" i="2"/>
  <c r="V18" i="2"/>
  <c r="Z18" i="2" s="1"/>
  <c r="G18" i="2"/>
  <c r="I18" i="2" s="1"/>
  <c r="K18" i="2" s="1"/>
  <c r="X17" i="2"/>
  <c r="V17" i="2"/>
  <c r="Z17" i="2" s="1"/>
  <c r="G17" i="2"/>
  <c r="I17" i="2" s="1"/>
  <c r="K17" i="2" s="1"/>
  <c r="O17" i="2" s="1"/>
  <c r="S17" i="2" s="1"/>
  <c r="X16" i="2"/>
  <c r="V16" i="2"/>
  <c r="Z16" i="2" s="1"/>
  <c r="G16" i="2"/>
  <c r="I16" i="2" s="1"/>
  <c r="K16" i="2" s="1"/>
  <c r="X15" i="2"/>
  <c r="V15" i="2"/>
  <c r="Z15" i="2" s="1"/>
  <c r="G15" i="2"/>
  <c r="I15" i="2" s="1"/>
  <c r="K15" i="2" s="1"/>
  <c r="O15" i="2" s="1"/>
  <c r="X14" i="2"/>
  <c r="V14" i="2"/>
  <c r="Z14" i="2" s="1"/>
  <c r="G14" i="2"/>
  <c r="I14" i="2" s="1"/>
  <c r="K14" i="2" s="1"/>
  <c r="M14" i="2" s="1"/>
  <c r="X13" i="2"/>
  <c r="V13" i="2"/>
  <c r="Z13" i="2" s="1"/>
  <c r="G13" i="2"/>
  <c r="I13" i="2" s="1"/>
  <c r="K13" i="2" s="1"/>
  <c r="X12" i="2"/>
  <c r="V12" i="2"/>
  <c r="Z12" i="2" s="1"/>
  <c r="G12" i="2"/>
  <c r="I12" i="2" s="1"/>
  <c r="K12" i="2" s="1"/>
  <c r="X11" i="2"/>
  <c r="V11" i="2"/>
  <c r="Z11" i="2" s="1"/>
  <c r="G11" i="2"/>
  <c r="I11" i="2" s="1"/>
  <c r="K11" i="2" s="1"/>
  <c r="X10" i="2"/>
  <c r="V10" i="2"/>
  <c r="Z10" i="2" s="1"/>
  <c r="G10" i="2"/>
  <c r="I10" i="2" s="1"/>
  <c r="K10" i="2" s="1"/>
  <c r="X9" i="2"/>
  <c r="V9" i="2"/>
  <c r="Z9" i="2" s="1"/>
  <c r="G9" i="2"/>
  <c r="I9" i="2" s="1"/>
  <c r="K9" i="2" s="1"/>
  <c r="X8" i="2"/>
  <c r="V8" i="2"/>
  <c r="Z8" i="2" s="1"/>
  <c r="G8" i="2"/>
  <c r="I8" i="2" s="1"/>
  <c r="K8" i="2" s="1"/>
  <c r="X7" i="2"/>
  <c r="V7" i="2"/>
  <c r="Z7" i="2" s="1"/>
  <c r="G7" i="2"/>
  <c r="I7" i="2" s="1"/>
  <c r="K7" i="2" s="1"/>
  <c r="X6" i="2"/>
  <c r="V6" i="2"/>
  <c r="Z6" i="2" s="1"/>
  <c r="G6" i="2"/>
  <c r="I6" i="2" s="1"/>
  <c r="K6" i="2" s="1"/>
  <c r="X5" i="2"/>
  <c r="V5" i="2"/>
  <c r="Z5" i="2" s="1"/>
  <c r="G5" i="2"/>
  <c r="I5" i="2" s="1"/>
  <c r="K5" i="2" s="1"/>
  <c r="X4" i="2"/>
  <c r="V4" i="2"/>
  <c r="Z4" i="2" s="1"/>
  <c r="G4" i="2"/>
  <c r="I4" i="2" s="1"/>
  <c r="K4" i="2" s="1"/>
  <c r="X3" i="2"/>
  <c r="V3" i="2"/>
  <c r="Z3" i="2" s="1"/>
  <c r="G3" i="2"/>
  <c r="I3" i="2" s="1"/>
  <c r="K3" i="2" s="1"/>
  <c r="O3" i="2" s="1"/>
  <c r="S3" i="2" s="1"/>
  <c r="D3" i="2"/>
  <c r="D4" i="2" s="1"/>
  <c r="D5" i="2" s="1"/>
  <c r="X2" i="2"/>
  <c r="V2" i="2"/>
  <c r="Z2" i="2" s="1"/>
  <c r="H2" i="2"/>
  <c r="L2" i="2" s="1"/>
  <c r="G2" i="2"/>
  <c r="I2" i="2" s="1"/>
  <c r="K2" i="2" s="1"/>
  <c r="D5" i="1"/>
  <c r="H3" i="2" l="1"/>
  <c r="L3" i="2" s="1"/>
  <c r="O35" i="2"/>
  <c r="S35" i="2" s="1"/>
  <c r="W35" i="2" s="1"/>
  <c r="O36" i="2"/>
  <c r="S36" i="2" s="1"/>
  <c r="W36" i="2" s="1"/>
  <c r="U35" i="2"/>
  <c r="N35" i="2"/>
  <c r="R35" i="2" s="1"/>
  <c r="V35" i="2" s="1"/>
  <c r="Z35" i="2" s="1"/>
  <c r="Q35" i="2"/>
  <c r="DC2" i="3"/>
  <c r="M2" i="2"/>
  <c r="O2" i="2"/>
  <c r="D6" i="2"/>
  <c r="H5" i="2"/>
  <c r="L5" i="2" s="1"/>
  <c r="Q14" i="2"/>
  <c r="N14" i="2"/>
  <c r="O27" i="2"/>
  <c r="S27" i="2" s="1"/>
  <c r="M27" i="2"/>
  <c r="O45" i="2"/>
  <c r="S45" i="2" s="1"/>
  <c r="M45" i="2"/>
  <c r="O5" i="2"/>
  <c r="M5" i="2"/>
  <c r="O9" i="2"/>
  <c r="M9" i="2"/>
  <c r="O13" i="2"/>
  <c r="M13" i="2"/>
  <c r="O14" i="2"/>
  <c r="M16" i="2"/>
  <c r="O16" i="2"/>
  <c r="U17" i="2"/>
  <c r="W17" i="2"/>
  <c r="M20" i="2"/>
  <c r="O20" i="2"/>
  <c r="U3" i="2"/>
  <c r="W3" i="2"/>
  <c r="M12" i="2"/>
  <c r="O12" i="2"/>
  <c r="M15" i="2"/>
  <c r="Q22" i="2"/>
  <c r="N22" i="2"/>
  <c r="Q24" i="2"/>
  <c r="N24" i="2"/>
  <c r="M28" i="2"/>
  <c r="O28" i="2"/>
  <c r="S28" i="2" s="1"/>
  <c r="N36" i="2"/>
  <c r="R36" i="2" s="1"/>
  <c r="V36" i="2" s="1"/>
  <c r="Z36" i="2" s="1"/>
  <c r="Q36" i="2"/>
  <c r="P3" i="2"/>
  <c r="M6" i="2"/>
  <c r="O6" i="2"/>
  <c r="M10" i="2"/>
  <c r="O10" i="2"/>
  <c r="M4" i="2"/>
  <c r="O4" i="2"/>
  <c r="M8" i="2"/>
  <c r="O8" i="2"/>
  <c r="M3" i="2"/>
  <c r="O7" i="2"/>
  <c r="M7" i="2"/>
  <c r="O11" i="2"/>
  <c r="M11" i="2"/>
  <c r="S15" i="2"/>
  <c r="M18" i="2"/>
  <c r="O18" i="2"/>
  <c r="O19" i="2"/>
  <c r="M19" i="2"/>
  <c r="O21" i="2"/>
  <c r="M21" i="2"/>
  <c r="O22" i="2"/>
  <c r="O24" i="2"/>
  <c r="O23" i="2"/>
  <c r="M23" i="2"/>
  <c r="H4" i="2"/>
  <c r="L4" i="2" s="1"/>
  <c r="M17" i="2"/>
  <c r="O29" i="2"/>
  <c r="S29" i="2" s="1"/>
  <c r="M29" i="2"/>
  <c r="O47" i="2"/>
  <c r="S47" i="2" s="1"/>
  <c r="M47" i="2"/>
  <c r="U36" i="2" l="1"/>
  <c r="W47" i="2"/>
  <c r="U47" i="2"/>
  <c r="Q17" i="2"/>
  <c r="N17" i="2"/>
  <c r="N21" i="2"/>
  <c r="Q21" i="2"/>
  <c r="S18" i="2"/>
  <c r="S11" i="2"/>
  <c r="S8" i="2"/>
  <c r="S6" i="2"/>
  <c r="S12" i="2"/>
  <c r="Q27" i="2"/>
  <c r="N27" i="2"/>
  <c r="R27" i="2" s="1"/>
  <c r="V27" i="2" s="1"/>
  <c r="Z27" i="2" s="1"/>
  <c r="N7" i="2"/>
  <c r="Q7" i="2"/>
  <c r="Q20" i="2"/>
  <c r="N20" i="2"/>
  <c r="S13" i="2"/>
  <c r="W27" i="2"/>
  <c r="U27" i="2"/>
  <c r="Q23" i="2"/>
  <c r="N23" i="2"/>
  <c r="N19" i="2"/>
  <c r="Q19" i="2"/>
  <c r="S7" i="2"/>
  <c r="S10" i="2"/>
  <c r="Q28" i="2"/>
  <c r="N28" i="2"/>
  <c r="R28" i="2" s="1"/>
  <c r="V28" i="2" s="1"/>
  <c r="Z28" i="2" s="1"/>
  <c r="N9" i="2"/>
  <c r="Q9" i="2"/>
  <c r="Q45" i="2"/>
  <c r="P2" i="2"/>
  <c r="S2" i="2"/>
  <c r="S20" i="2"/>
  <c r="S16" i="2"/>
  <c r="N13" i="2"/>
  <c r="Q13" i="2"/>
  <c r="N5" i="2"/>
  <c r="Q5" i="2"/>
  <c r="S21" i="2"/>
  <c r="Q18" i="2"/>
  <c r="N18" i="2"/>
  <c r="Q8" i="2"/>
  <c r="N8" i="2"/>
  <c r="Q6" i="2"/>
  <c r="N6" i="2"/>
  <c r="U28" i="2"/>
  <c r="W28" i="2"/>
  <c r="Q12" i="2"/>
  <c r="N12" i="2"/>
  <c r="Q16" i="2"/>
  <c r="N16" i="2"/>
  <c r="S5" i="2"/>
  <c r="P5" i="2"/>
  <c r="D7" i="2"/>
  <c r="H6" i="2"/>
  <c r="L6" i="2" s="1"/>
  <c r="P6" i="2" s="1"/>
  <c r="Q29" i="2"/>
  <c r="N29" i="2"/>
  <c r="R29" i="2" s="1"/>
  <c r="V29" i="2" s="1"/>
  <c r="Z29" i="2" s="1"/>
  <c r="S24" i="2"/>
  <c r="U15" i="2"/>
  <c r="W15" i="2"/>
  <c r="P4" i="2"/>
  <c r="S4" i="2"/>
  <c r="Q47" i="2"/>
  <c r="W29" i="2"/>
  <c r="U29" i="2"/>
  <c r="S23" i="2"/>
  <c r="S22" i="2"/>
  <c r="S19" i="2"/>
  <c r="N11" i="2"/>
  <c r="Q11" i="2"/>
  <c r="N3" i="2"/>
  <c r="Q3" i="2"/>
  <c r="Q4" i="2"/>
  <c r="N4" i="2"/>
  <c r="Q10" i="2"/>
  <c r="N10" i="2"/>
  <c r="Q15" i="2"/>
  <c r="N15" i="2"/>
  <c r="S14" i="2"/>
  <c r="S9" i="2"/>
  <c r="U45" i="2"/>
  <c r="W45" i="2"/>
  <c r="Q2" i="2"/>
  <c r="N2" i="2"/>
  <c r="W4" i="2" l="1"/>
  <c r="U4" i="2"/>
  <c r="U21" i="2"/>
  <c r="W21" i="2"/>
  <c r="W12" i="2"/>
  <c r="U12" i="2"/>
  <c r="W8" i="2"/>
  <c r="U8" i="2"/>
  <c r="W18" i="2"/>
  <c r="U18" i="2"/>
  <c r="U7" i="2"/>
  <c r="W7" i="2"/>
  <c r="U13" i="2"/>
  <c r="W13" i="2"/>
  <c r="W2" i="2"/>
  <c r="U2" i="2"/>
  <c r="W10" i="2"/>
  <c r="U10" i="2"/>
  <c r="W6" i="2"/>
  <c r="U6" i="2"/>
  <c r="W24" i="2"/>
  <c r="U24" i="2"/>
  <c r="U9" i="2"/>
  <c r="W9" i="2"/>
  <c r="W22" i="2"/>
  <c r="U22" i="2"/>
  <c r="D8" i="2"/>
  <c r="H7" i="2"/>
  <c r="L7" i="2" s="1"/>
  <c r="P7" i="2" s="1"/>
  <c r="W20" i="2"/>
  <c r="U20" i="2"/>
  <c r="W14" i="2"/>
  <c r="U14" i="2"/>
  <c r="U19" i="2"/>
  <c r="W19" i="2"/>
  <c r="U23" i="2"/>
  <c r="W23" i="2"/>
  <c r="U5" i="2"/>
  <c r="W5" i="2"/>
  <c r="W16" i="2"/>
  <c r="U16" i="2"/>
  <c r="U11" i="2"/>
  <c r="W11" i="2"/>
  <c r="D9" i="2" l="1"/>
  <c r="H8" i="2"/>
  <c r="L8" i="2" s="1"/>
  <c r="P8" i="2" s="1"/>
  <c r="D10" i="2" l="1"/>
  <c r="H9" i="2"/>
  <c r="L9" i="2" s="1"/>
  <c r="P9" i="2" s="1"/>
  <c r="D11" i="2" l="1"/>
  <c r="H10" i="2"/>
  <c r="L10" i="2" s="1"/>
  <c r="P10" i="2" s="1"/>
  <c r="D12" i="2" l="1"/>
  <c r="H11" i="2"/>
  <c r="L11" i="2" s="1"/>
  <c r="P11" i="2" s="1"/>
  <c r="D13" i="2" l="1"/>
  <c r="H12" i="2"/>
  <c r="L12" i="2" s="1"/>
  <c r="P12" i="2" s="1"/>
  <c r="AI8" i="2"/>
  <c r="AA21" i="2"/>
  <c r="AQ32" i="2"/>
  <c r="AI20" i="2"/>
  <c r="AO25" i="2"/>
  <c r="AA46" i="2"/>
  <c r="AI50" i="2"/>
  <c r="AW15" i="2"/>
  <c r="AK34" i="2"/>
  <c r="AY2" i="2"/>
  <c r="AY52" i="2"/>
  <c r="AE45" i="2"/>
  <c r="AM14" i="2"/>
  <c r="AK11" i="2"/>
  <c r="AY6" i="2"/>
  <c r="AM48" i="2"/>
  <c r="AO24" i="2"/>
  <c r="AW49" i="2"/>
  <c r="AG52" i="2"/>
  <c r="AC51" i="2"/>
  <c r="AG9" i="2"/>
  <c r="AI45" i="2"/>
  <c r="AM18" i="2"/>
  <c r="AA11" i="2"/>
  <c r="AO53" i="2"/>
  <c r="AS9" i="2"/>
  <c r="AQ31" i="2"/>
  <c r="AW3" i="2"/>
  <c r="DN8" i="3"/>
  <c r="AE7" i="2"/>
  <c r="AK48" i="2"/>
  <c r="AU25" i="2"/>
  <c r="AG2" i="2"/>
  <c r="AI44" i="2"/>
  <c r="AO29" i="2"/>
  <c r="AS39" i="2"/>
  <c r="AC47" i="2"/>
  <c r="AW11" i="2"/>
  <c r="AW10" i="2"/>
  <c r="AO51" i="2"/>
  <c r="AG25" i="2"/>
  <c r="AA30" i="2"/>
  <c r="AC32" i="2"/>
  <c r="AM30" i="2"/>
  <c r="AC11" i="2"/>
  <c r="AG30" i="2"/>
  <c r="AO48" i="2"/>
  <c r="AK7" i="2"/>
  <c r="AO34" i="2"/>
  <c r="AW8" i="2"/>
  <c r="AM34" i="2"/>
  <c r="DN33" i="3"/>
  <c r="AQ49" i="2"/>
  <c r="AC7" i="2"/>
  <c r="AG40" i="2"/>
  <c r="AG42" i="2"/>
  <c r="AQ44" i="2"/>
  <c r="AG31" i="2"/>
  <c r="AM15" i="2"/>
  <c r="AI53" i="2"/>
  <c r="AM5" i="2"/>
  <c r="AW12" i="2"/>
  <c r="AA7" i="2"/>
  <c r="AI13" i="2"/>
  <c r="AK23" i="2"/>
  <c r="AG35" i="2"/>
  <c r="AG7" i="2"/>
  <c r="DN6" i="3"/>
  <c r="AW16" i="2"/>
  <c r="AQ20" i="2"/>
  <c r="AK18" i="2"/>
  <c r="AA22" i="2"/>
  <c r="AK39" i="2"/>
  <c r="AM46" i="2"/>
  <c r="AY41" i="2"/>
  <c r="AI3" i="2"/>
  <c r="AM12" i="2"/>
  <c r="AC13" i="2"/>
  <c r="AI29" i="2"/>
  <c r="AO41" i="2"/>
  <c r="AS3" i="2"/>
  <c r="AU23" i="2"/>
  <c r="AG51" i="2"/>
  <c r="AC42" i="2"/>
  <c r="DN3" i="3"/>
  <c r="AW18" i="2"/>
  <c r="AK6" i="2"/>
  <c r="AU27" i="2"/>
  <c r="AK37" i="2"/>
  <c r="AM27" i="2"/>
  <c r="AW19" i="2"/>
  <c r="AE39" i="2"/>
  <c r="AQ2" i="2"/>
  <c r="AE33" i="2"/>
  <c r="AU36" i="2"/>
  <c r="AI19" i="2"/>
  <c r="AC27" i="2"/>
  <c r="AQ27" i="2"/>
  <c r="AQ28" i="2"/>
  <c r="AG37" i="2"/>
  <c r="AK45" i="2"/>
  <c r="AO13" i="2"/>
  <c r="AO11" i="2"/>
  <c r="AY25" i="2"/>
  <c r="AE35" i="2"/>
  <c r="AC52" i="2"/>
  <c r="AK16" i="2"/>
  <c r="DN50" i="3"/>
  <c r="AA4" i="2"/>
  <c r="AW21" i="2"/>
  <c r="AG48" i="2"/>
  <c r="AQ8" i="2"/>
  <c r="AI38" i="2"/>
  <c r="AE16" i="2"/>
  <c r="AE18" i="2"/>
  <c r="AM42" i="2"/>
  <c r="AA38" i="2"/>
  <c r="AM13" i="2"/>
  <c r="AW5" i="2"/>
  <c r="AK53" i="2"/>
  <c r="AG49" i="2"/>
  <c r="AE24" i="2"/>
  <c r="AI9" i="2"/>
  <c r="DN47" i="3"/>
  <c r="AI48" i="2"/>
  <c r="DN10" i="3"/>
  <c r="AK17" i="2"/>
  <c r="AY15" i="2"/>
  <c r="AA12" i="2"/>
  <c r="AS24" i="2"/>
  <c r="AI12" i="2"/>
  <c r="DN15" i="3"/>
  <c r="AS19" i="2"/>
  <c r="AA14" i="2"/>
  <c r="AW2" i="2"/>
  <c r="AG33" i="2"/>
  <c r="AO22" i="2"/>
  <c r="AQ42" i="2"/>
  <c r="AU3" i="2"/>
  <c r="DN52" i="3"/>
  <c r="AW14" i="2"/>
  <c r="AI16" i="2"/>
  <c r="AY8" i="2"/>
  <c r="AK38" i="2"/>
  <c r="AY31" i="2"/>
  <c r="AA3" i="2"/>
  <c r="AI5" i="2"/>
  <c r="DN29" i="3"/>
  <c r="AW46" i="2"/>
  <c r="AM41" i="2"/>
  <c r="AM20" i="2"/>
  <c r="AW29" i="2"/>
  <c r="AA31" i="2"/>
  <c r="AI40" i="2"/>
  <c r="AQ12" i="2"/>
  <c r="AU41" i="2"/>
  <c r="AQ14" i="2"/>
  <c r="AQ9" i="2"/>
  <c r="DN7" i="3"/>
  <c r="DN27" i="3"/>
  <c r="AU45" i="2"/>
  <c r="AA50" i="2"/>
  <c r="AE46" i="2"/>
  <c r="AE40" i="2"/>
  <c r="AS33" i="2"/>
  <c r="AA28" i="2"/>
  <c r="AA48" i="2"/>
  <c r="AM4" i="2"/>
  <c r="AE15" i="2"/>
  <c r="DN51" i="3"/>
  <c r="AA9" i="2"/>
  <c r="AQ19" i="2"/>
  <c r="AI17" i="2"/>
  <c r="DN38" i="3"/>
  <c r="AS6" i="2"/>
  <c r="AG10" i="2"/>
  <c r="AE21" i="2"/>
  <c r="AQ50" i="2"/>
  <c r="AE3" i="2"/>
  <c r="AU4" i="2"/>
  <c r="AA15" i="2"/>
  <c r="AE27" i="2"/>
  <c r="AQ23" i="2"/>
  <c r="AI25" i="2"/>
  <c r="AI34" i="2"/>
  <c r="DN23" i="3"/>
  <c r="DN28" i="3"/>
  <c r="AG45" i="2"/>
  <c r="AM51" i="2"/>
  <c r="AS53" i="2"/>
  <c r="AS51" i="2"/>
  <c r="DN56" i="3"/>
  <c r="AI43" i="2"/>
  <c r="AW26" i="2"/>
  <c r="AA26" i="2"/>
  <c r="AI11" i="2"/>
  <c r="AO9" i="2"/>
  <c r="AQ38" i="2"/>
  <c r="AY46" i="2"/>
  <c r="AY50" i="2"/>
  <c r="AC38" i="2"/>
  <c r="AC12" i="2"/>
  <c r="DN11" i="3"/>
  <c r="AE47" i="2"/>
  <c r="AA35" i="2"/>
  <c r="AA39" i="2"/>
  <c r="AI18" i="2"/>
  <c r="AK21" i="2"/>
  <c r="AU43" i="2"/>
  <c r="AS52" i="2"/>
  <c r="AG38" i="2"/>
  <c r="AW37" i="2"/>
  <c r="AC9" i="2"/>
  <c r="AO10" i="2"/>
  <c r="AA40" i="2"/>
  <c r="AY20" i="2"/>
  <c r="AQ6" i="2"/>
  <c r="AM6" i="2"/>
  <c r="AS30" i="2"/>
  <c r="AG27" i="2"/>
  <c r="DN2" i="3"/>
  <c r="AW33" i="2"/>
  <c r="AA41" i="2"/>
  <c r="AW39" i="2"/>
  <c r="AU51" i="2"/>
  <c r="AM49" i="2"/>
  <c r="AO47" i="2"/>
  <c r="AG47" i="2"/>
  <c r="AE10" i="2"/>
  <c r="AU15" i="2"/>
  <c r="AE36" i="2"/>
  <c r="DN17" i="3"/>
  <c r="AY37" i="2"/>
  <c r="AU5" i="2"/>
  <c r="AO30" i="2"/>
  <c r="AM26" i="2"/>
  <c r="AS15" i="2"/>
  <c r="AW13" i="2"/>
  <c r="AI33" i="2"/>
  <c r="AQ10" i="2"/>
  <c r="AE8" i="2"/>
  <c r="AS17" i="2"/>
  <c r="AI22" i="2"/>
  <c r="DN4" i="3"/>
  <c r="AA44" i="2"/>
  <c r="AU53" i="2"/>
  <c r="AU38" i="2"/>
  <c r="AE48" i="2"/>
  <c r="AM31" i="2"/>
  <c r="AK10" i="2"/>
  <c r="AK41" i="2"/>
  <c r="AS47" i="2"/>
  <c r="AG22" i="2"/>
  <c r="AK40" i="2"/>
  <c r="AQ13" i="2"/>
  <c r="AM24" i="2"/>
  <c r="AI47" i="2"/>
  <c r="AK36" i="2"/>
  <c r="AG20" i="2"/>
  <c r="AG13" i="2"/>
  <c r="AG32" i="2"/>
  <c r="AM23" i="2"/>
  <c r="AS45" i="2"/>
  <c r="AS7" i="2"/>
  <c r="AW36" i="2"/>
  <c r="AQ34" i="2"/>
  <c r="AE31" i="2"/>
  <c r="AM50" i="2"/>
  <c r="AA25" i="2"/>
  <c r="AM2" i="2"/>
  <c r="AK33" i="2"/>
  <c r="AW28" i="2"/>
  <c r="AC5" i="2"/>
  <c r="DN24" i="3"/>
  <c r="AU33" i="2"/>
  <c r="AS41" i="2"/>
  <c r="AY29" i="2"/>
  <c r="AC37" i="2"/>
  <c r="AO33" i="2"/>
  <c r="AW25" i="2"/>
  <c r="AS12" i="2"/>
  <c r="AE25" i="2"/>
  <c r="AC17" i="2"/>
  <c r="AM11" i="2"/>
  <c r="AW34" i="2"/>
  <c r="AK4" i="2"/>
  <c r="AQ3" i="2"/>
  <c r="AO3" i="2"/>
  <c r="AK20" i="2"/>
  <c r="AY42" i="2"/>
  <c r="AC34" i="2"/>
  <c r="DN35" i="3"/>
  <c r="AE41" i="2"/>
  <c r="AE5" i="2"/>
  <c r="AM28" i="2"/>
  <c r="AU2" i="2"/>
  <c r="AQ26" i="2"/>
  <c r="AY30" i="2"/>
  <c r="AG34" i="2"/>
  <c r="AU37" i="2"/>
  <c r="AK29" i="2"/>
  <c r="AW48" i="2"/>
  <c r="AC16" i="2"/>
  <c r="AS43" i="2"/>
  <c r="AY16" i="2"/>
  <c r="DN18" i="3"/>
  <c r="AU40" i="2"/>
  <c r="AK15" i="2"/>
  <c r="AS34" i="2"/>
  <c r="AI49" i="2"/>
  <c r="AG26" i="2"/>
  <c r="AI2" i="2"/>
  <c r="AS23" i="2"/>
  <c r="AC24" i="2"/>
  <c r="AK47" i="2"/>
  <c r="AG24" i="2"/>
  <c r="AM39" i="2"/>
  <c r="AY24" i="2"/>
  <c r="AO43" i="2"/>
  <c r="AO50" i="2"/>
  <c r="AU9" i="2"/>
  <c r="AA24" i="2"/>
  <c r="AC46" i="2"/>
  <c r="AW35" i="2"/>
  <c r="AA29" i="2"/>
  <c r="AK25" i="2"/>
  <c r="AC48" i="2"/>
  <c r="DN14" i="3"/>
  <c r="AO17" i="2"/>
  <c r="AO35" i="2"/>
  <c r="AW52" i="2"/>
  <c r="AM43" i="2"/>
  <c r="AI21" i="2"/>
  <c r="AU12" i="2"/>
  <c r="AA10" i="2"/>
  <c r="AW32" i="2"/>
  <c r="AW31" i="2"/>
  <c r="AI15" i="2"/>
  <c r="AO7" i="2"/>
  <c r="AA42" i="2"/>
  <c r="AM38" i="2"/>
  <c r="AS44" i="2"/>
  <c r="AS5" i="2"/>
  <c r="AC41" i="2"/>
  <c r="AU6" i="2"/>
  <c r="AA45" i="2"/>
  <c r="AC45" i="2"/>
  <c r="AC30" i="2"/>
  <c r="AO46" i="2"/>
  <c r="AY44" i="2"/>
  <c r="AQ7" i="2"/>
  <c r="AY13" i="2"/>
  <c r="AK50" i="2"/>
  <c r="AO19" i="2"/>
  <c r="AS8" i="2"/>
  <c r="AG3" i="2"/>
  <c r="AS26" i="2"/>
  <c r="DN20" i="3"/>
  <c r="DN49" i="3"/>
  <c r="AO28" i="2"/>
  <c r="DN48" i="3"/>
  <c r="AI46" i="2"/>
  <c r="AU48" i="2"/>
  <c r="AU10" i="2"/>
  <c r="AS16" i="2"/>
  <c r="AA43" i="2"/>
  <c r="AI52" i="2"/>
  <c r="AC23" i="2"/>
  <c r="AI23" i="2"/>
  <c r="AM45" i="2"/>
  <c r="AQ43" i="2"/>
  <c r="DN54" i="3"/>
  <c r="AS10" i="2"/>
  <c r="AA18" i="2"/>
  <c r="AI24" i="2"/>
  <c r="AK51" i="2"/>
  <c r="DN25" i="3"/>
  <c r="AK22" i="2"/>
  <c r="AK49" i="2"/>
  <c r="AG18" i="2"/>
  <c r="AY14" i="2"/>
  <c r="AE29" i="2"/>
  <c r="AY11" i="2"/>
  <c r="AA19" i="2"/>
  <c r="AA49" i="2"/>
  <c r="AQ47" i="2"/>
  <c r="AQ40" i="2"/>
  <c r="AK8" i="2"/>
  <c r="AI36" i="2"/>
  <c r="AO37" i="2"/>
  <c r="AS25" i="2"/>
  <c r="AM37" i="2"/>
  <c r="AY39" i="2"/>
  <c r="AC25" i="2"/>
  <c r="AY38" i="2"/>
  <c r="AK14" i="2"/>
  <c r="AI14" i="2"/>
  <c r="AY19" i="2"/>
  <c r="DN5" i="3"/>
  <c r="AK27" i="2"/>
  <c r="AW47" i="2"/>
  <c r="AU8" i="2"/>
  <c r="DN30" i="3"/>
  <c r="AG15" i="2"/>
  <c r="AQ17" i="2"/>
  <c r="AC31" i="2"/>
  <c r="AO6" i="2"/>
  <c r="AY4" i="2"/>
  <c r="AU39" i="2"/>
  <c r="AM52" i="2"/>
  <c r="AC53" i="2"/>
  <c r="AA47" i="2"/>
  <c r="AA20" i="2"/>
  <c r="AI37" i="2"/>
  <c r="AS32" i="2"/>
  <c r="DN21" i="3"/>
  <c r="AS14" i="2"/>
  <c r="AI42" i="2"/>
  <c r="AK43" i="2"/>
  <c r="AS48" i="2"/>
  <c r="AM16" i="2"/>
  <c r="AC35" i="2"/>
  <c r="AS31" i="2"/>
  <c r="AU18" i="2"/>
  <c r="AY10" i="2"/>
  <c r="AG43" i="2"/>
  <c r="AM19" i="2"/>
  <c r="AG4" i="2"/>
  <c r="AO44" i="2"/>
  <c r="AU17" i="2"/>
  <c r="AO26" i="2"/>
  <c r="AI27" i="2"/>
  <c r="AS13" i="2"/>
  <c r="AM53" i="2"/>
  <c r="AO52" i="2"/>
  <c r="AU14" i="2"/>
  <c r="AK19" i="2"/>
  <c r="AE19" i="2"/>
  <c r="DN19" i="3"/>
  <c r="AA13" i="2"/>
  <c r="AM17" i="2"/>
  <c r="AO2" i="2"/>
  <c r="AA37" i="2"/>
  <c r="AQ24" i="2"/>
  <c r="AU22" i="2"/>
  <c r="AQ16" i="2"/>
  <c r="AC2" i="2"/>
  <c r="AS50" i="2"/>
  <c r="AA8" i="2"/>
  <c r="AU49" i="2"/>
  <c r="DN43" i="3"/>
  <c r="AW4" i="2"/>
  <c r="AO39" i="2"/>
  <c r="AM21" i="2"/>
  <c r="AC22" i="2"/>
  <c r="AC39" i="2"/>
  <c r="AU50" i="2"/>
  <c r="AQ45" i="2"/>
  <c r="AY18" i="2"/>
  <c r="AS11" i="2"/>
  <c r="AA34" i="2"/>
  <c r="DN16" i="3"/>
  <c r="AO16" i="2"/>
  <c r="AS40" i="2"/>
  <c r="AC33" i="2"/>
  <c r="AE6" i="2"/>
  <c r="AO36" i="2"/>
  <c r="AU32" i="2"/>
  <c r="AQ15" i="2"/>
  <c r="AA53" i="2"/>
  <c r="AQ53" i="2"/>
  <c r="AU28" i="2"/>
  <c r="AO40" i="2"/>
  <c r="AK26" i="2"/>
  <c r="DN42" i="3"/>
  <c r="AK42" i="2"/>
  <c r="AY51" i="2"/>
  <c r="AM7" i="2"/>
  <c r="AG41" i="2"/>
  <c r="AK32" i="2"/>
  <c r="AQ36" i="2"/>
  <c r="AQ46" i="2"/>
  <c r="AQ4" i="2"/>
  <c r="AW41" i="2"/>
  <c r="AW40" i="2"/>
  <c r="AW42" i="2"/>
  <c r="AE53" i="2"/>
  <c r="AM33" i="2"/>
  <c r="AO20" i="2"/>
  <c r="AS29" i="2"/>
  <c r="AU47" i="2"/>
  <c r="AI30" i="2"/>
  <c r="DN34" i="3"/>
  <c r="AC28" i="2"/>
  <c r="AU30" i="2"/>
  <c r="AC21" i="2"/>
  <c r="AE49" i="2"/>
  <c r="DN45" i="3"/>
  <c r="AC8" i="2"/>
  <c r="AK35" i="2"/>
  <c r="AU29" i="2"/>
  <c r="AE38" i="2"/>
  <c r="DN46" i="3"/>
  <c r="AK46" i="2"/>
  <c r="AI39" i="2"/>
  <c r="AE32" i="2"/>
  <c r="AG11" i="2"/>
  <c r="AW51" i="2"/>
  <c r="AS28" i="2"/>
  <c r="DN40" i="3"/>
  <c r="AO45" i="2"/>
  <c r="AG46" i="2"/>
  <c r="AG23" i="2"/>
  <c r="AY33" i="2"/>
  <c r="AE2" i="2"/>
  <c r="AG36" i="2"/>
  <c r="AA36" i="2"/>
  <c r="AG14" i="2"/>
  <c r="AS49" i="2"/>
  <c r="AK12" i="2"/>
  <c r="DN41" i="3"/>
  <c r="AG39" i="2"/>
  <c r="AG29" i="2"/>
  <c r="AC36" i="2"/>
  <c r="AG21" i="2"/>
  <c r="AM35" i="2"/>
  <c r="AK2" i="2"/>
  <c r="AA17" i="2"/>
  <c r="AU11" i="2"/>
  <c r="AK28" i="2"/>
  <c r="AO42" i="2"/>
  <c r="AY35" i="2"/>
  <c r="AE44" i="2"/>
  <c r="AC44" i="2"/>
  <c r="AO12" i="2"/>
  <c r="AC18" i="2"/>
  <c r="AY26" i="2"/>
  <c r="AG17" i="2"/>
  <c r="AQ18" i="2"/>
  <c r="AM47" i="2"/>
  <c r="AK31" i="2"/>
  <c r="AO21" i="2"/>
  <c r="AE23" i="2"/>
  <c r="AG28" i="2"/>
  <c r="AC14" i="2"/>
  <c r="AI51" i="2"/>
  <c r="AA23" i="2"/>
  <c r="AY36" i="2"/>
  <c r="AI7" i="2"/>
  <c r="AG19" i="2"/>
  <c r="AG6" i="2"/>
  <c r="AQ5" i="2"/>
  <c r="AM8" i="2"/>
  <c r="AW45" i="2"/>
  <c r="AA16" i="2"/>
  <c r="AC20" i="2"/>
  <c r="AW43" i="2"/>
  <c r="AK24" i="2"/>
  <c r="AW24" i="2"/>
  <c r="AC3" i="2"/>
  <c r="AY40" i="2"/>
  <c r="AG12" i="2"/>
  <c r="AC26" i="2"/>
  <c r="AC10" i="2"/>
  <c r="AI4" i="2"/>
  <c r="AM3" i="2"/>
  <c r="AA27" i="2"/>
  <c r="AG44" i="2"/>
  <c r="AQ33" i="2"/>
  <c r="AY5" i="2"/>
  <c r="AE17" i="2"/>
  <c r="AU34" i="2"/>
  <c r="AK13" i="2"/>
  <c r="AY9" i="2"/>
  <c r="AE14" i="2"/>
  <c r="AY53" i="2"/>
  <c r="AQ51" i="2"/>
  <c r="AQ25" i="2"/>
  <c r="AM25" i="2"/>
  <c r="AY27" i="2"/>
  <c r="AK30" i="2"/>
  <c r="AK9" i="2"/>
  <c r="AI10" i="2"/>
  <c r="AS18" i="2"/>
  <c r="AM10" i="2"/>
  <c r="AU42" i="2"/>
  <c r="AS21" i="2"/>
  <c r="AU19" i="2"/>
  <c r="AW9" i="2"/>
  <c r="AM40" i="2"/>
  <c r="AY17" i="2"/>
  <c r="AA5" i="2"/>
  <c r="AK52" i="2"/>
  <c r="AI35" i="2"/>
  <c r="AM44" i="2"/>
  <c r="DN39" i="3"/>
  <c r="AC43" i="2"/>
  <c r="AW50" i="2"/>
  <c r="AE9" i="2"/>
  <c r="AY22" i="2"/>
  <c r="AQ37" i="2"/>
  <c r="AE43" i="2"/>
  <c r="AU13" i="2"/>
  <c r="DN36" i="3"/>
  <c r="AI31" i="2"/>
  <c r="AQ52" i="2"/>
  <c r="AU21" i="2"/>
  <c r="AY34" i="2"/>
  <c r="AA33" i="2"/>
  <c r="AQ29" i="2"/>
  <c r="AY47" i="2"/>
  <c r="AI32" i="2"/>
  <c r="DN55" i="3"/>
  <c r="AS2" i="2"/>
  <c r="AQ39" i="2"/>
  <c r="AG53" i="2"/>
  <c r="AE51" i="2"/>
  <c r="AC19" i="2"/>
  <c r="AY28" i="2"/>
  <c r="AY7" i="2"/>
  <c r="AQ35" i="2"/>
  <c r="AW17" i="2"/>
  <c r="AU44" i="2"/>
  <c r="DN9" i="3"/>
  <c r="AA32" i="2"/>
  <c r="AO49" i="2"/>
  <c r="AA6" i="2"/>
  <c r="AU35" i="2"/>
  <c r="AG16" i="2"/>
  <c r="AE50" i="2"/>
  <c r="AG50" i="2"/>
  <c r="AU46" i="2"/>
  <c r="AY3" i="2"/>
  <c r="AS42" i="2"/>
  <c r="AQ11" i="2"/>
  <c r="AC40" i="2"/>
  <c r="AQ21" i="2"/>
  <c r="DN53" i="3"/>
  <c r="AI26" i="2"/>
  <c r="AO8" i="2"/>
  <c r="AE20" i="2"/>
  <c r="AO15" i="2"/>
  <c r="AE30" i="2"/>
  <c r="AO38" i="2"/>
  <c r="DN32" i="3"/>
  <c r="AU20" i="2"/>
  <c r="AE12" i="2"/>
  <c r="AW38" i="2"/>
  <c r="AU26" i="2"/>
  <c r="AI28" i="2"/>
  <c r="AY21" i="2"/>
  <c r="AS4" i="2"/>
  <c r="AW44" i="2"/>
  <c r="AY49" i="2"/>
  <c r="AS22" i="2"/>
  <c r="AU31" i="2"/>
  <c r="AY48" i="2"/>
  <c r="AC15" i="2"/>
  <c r="AS38" i="2"/>
  <c r="DN26" i="3"/>
  <c r="AW27" i="2"/>
  <c r="DN44" i="3"/>
  <c r="DN22" i="3"/>
  <c r="AO23" i="2"/>
  <c r="AA2" i="2"/>
  <c r="AE37" i="2"/>
  <c r="AE34" i="2"/>
  <c r="AE22" i="2"/>
  <c r="AS37" i="2"/>
  <c r="AQ41" i="2"/>
  <c r="AC49" i="2"/>
  <c r="AE13" i="2"/>
  <c r="AQ22" i="2"/>
  <c r="AC4" i="2"/>
  <c r="AY43" i="2"/>
  <c r="AI41" i="2"/>
  <c r="AK3" i="2"/>
  <c r="AS27" i="2"/>
  <c r="AS20" i="2"/>
  <c r="AE4" i="2"/>
  <c r="AW23" i="2"/>
  <c r="AA51" i="2"/>
  <c r="AO5" i="2"/>
  <c r="AM32" i="2"/>
  <c r="AK5" i="2"/>
  <c r="AO31" i="2"/>
  <c r="AU52" i="2"/>
  <c r="AO18" i="2"/>
  <c r="AU16" i="2"/>
  <c r="DN31" i="3"/>
  <c r="AM29" i="2"/>
  <c r="AU24" i="2"/>
  <c r="AO32" i="2"/>
  <c r="DN57" i="3"/>
  <c r="AS46" i="2"/>
  <c r="AS36" i="2"/>
  <c r="AO14" i="2"/>
  <c r="AE52" i="2"/>
  <c r="AY32" i="2"/>
  <c r="AM22" i="2"/>
  <c r="AQ30" i="2"/>
  <c r="AQ48" i="2"/>
  <c r="DN37" i="3"/>
  <c r="AS35" i="2"/>
  <c r="AE28" i="2"/>
  <c r="AC6" i="2"/>
  <c r="AC29" i="2"/>
  <c r="AW20" i="2"/>
  <c r="AG5" i="2"/>
  <c r="AM9" i="2"/>
  <c r="AA52" i="2"/>
  <c r="AO27" i="2"/>
  <c r="AE42" i="2"/>
  <c r="AO4" i="2"/>
  <c r="AG8" i="2"/>
  <c r="AM36" i="2"/>
  <c r="AW6" i="2"/>
  <c r="AC50" i="2"/>
  <c r="AU7" i="2"/>
  <c r="DN13" i="3"/>
  <c r="AK44" i="2"/>
  <c r="AW30" i="2"/>
  <c r="AE11" i="2"/>
  <c r="AY12" i="2"/>
  <c r="AI6" i="2"/>
  <c r="AY45" i="2"/>
  <c r="AE26" i="2"/>
  <c r="AW53" i="2"/>
  <c r="AW7" i="2"/>
  <c r="AW22" i="2"/>
  <c r="AY23" i="2"/>
  <c r="DN12" i="3"/>
  <c r="D14" i="2" l="1"/>
  <c r="H13" i="2"/>
  <c r="L13" i="2" s="1"/>
  <c r="P13" i="2" s="1"/>
  <c r="D15" i="2" l="1"/>
  <c r="H14" i="2"/>
  <c r="L14" i="2" s="1"/>
  <c r="P14" i="2" s="1"/>
  <c r="D16" i="2" l="1"/>
  <c r="H15" i="2"/>
  <c r="L15" i="2" s="1"/>
  <c r="P15" i="2" s="1"/>
  <c r="D17" i="2" l="1"/>
  <c r="H16" i="2"/>
  <c r="L16" i="2" s="1"/>
  <c r="P16" i="2" s="1"/>
  <c r="D18" i="2" l="1"/>
  <c r="H17" i="2"/>
  <c r="L17" i="2" s="1"/>
  <c r="P17" i="2" s="1"/>
  <c r="D19" i="2" l="1"/>
  <c r="H18" i="2"/>
  <c r="L18" i="2" s="1"/>
  <c r="P18" i="2" s="1"/>
  <c r="D20" i="2" l="1"/>
  <c r="H19" i="2"/>
  <c r="L19" i="2" s="1"/>
  <c r="P19" i="2" s="1"/>
  <c r="D21" i="2" l="1"/>
  <c r="H20" i="2"/>
  <c r="L20" i="2" s="1"/>
  <c r="P20" i="2" s="1"/>
  <c r="D22" i="2" l="1"/>
  <c r="H21" i="2"/>
  <c r="L21" i="2" s="1"/>
  <c r="P21" i="2" s="1"/>
  <c r="D23" i="2" l="1"/>
  <c r="H22" i="2"/>
  <c r="L22" i="2" s="1"/>
  <c r="P22" i="2" s="1"/>
  <c r="D24" i="2" l="1"/>
  <c r="H23" i="2"/>
  <c r="L23" i="2" s="1"/>
  <c r="P23" i="2" s="1"/>
  <c r="D25" i="2" l="1"/>
  <c r="D26" i="2" s="1"/>
  <c r="D27" i="2" s="1"/>
  <c r="D28" i="2" s="1"/>
  <c r="D29" i="2" s="1"/>
  <c r="D30" i="2" s="1"/>
  <c r="D31" i="2" s="1"/>
  <c r="D32" i="2" s="1"/>
  <c r="D33" i="2" s="1"/>
  <c r="D34" i="2" s="1"/>
  <c r="D35" i="2" s="1"/>
  <c r="D36" i="2" s="1"/>
  <c r="D37" i="2" s="1"/>
  <c r="D38" i="2" s="1"/>
  <c r="D39" i="2" s="1"/>
  <c r="D40" i="2" s="1"/>
  <c r="D41" i="2" s="1"/>
  <c r="D42" i="2" s="1"/>
  <c r="H24" i="2"/>
  <c r="L24" i="2" s="1"/>
  <c r="P24" i="2" s="1"/>
  <c r="D43" i="2" l="1"/>
  <c r="D44" i="2" s="1"/>
  <c r="H42" i="2"/>
  <c r="L42" i="2" l="1"/>
  <c r="J42" i="2"/>
  <c r="N42" i="2" s="1"/>
  <c r="D45" i="2"/>
  <c r="H44" i="2"/>
  <c r="J44" i="2" l="1"/>
  <c r="N44" i="2" s="1"/>
  <c r="L44" i="2"/>
  <c r="H45" i="2"/>
  <c r="D46" i="2"/>
  <c r="D47" i="2" l="1"/>
  <c r="H46" i="2"/>
  <c r="L45" i="2"/>
  <c r="P45" i="2" s="1"/>
  <c r="T45" i="2" s="1"/>
  <c r="X45" i="2" s="1"/>
  <c r="J45" i="2"/>
  <c r="N45" i="2" s="1"/>
  <c r="R45" i="2" s="1"/>
  <c r="V45" i="2" s="1"/>
  <c r="Z45" i="2" s="1"/>
  <c r="L46" i="2" l="1"/>
  <c r="J46" i="2"/>
  <c r="N46" i="2" s="1"/>
  <c r="D48" i="2"/>
  <c r="D49" i="2" s="1"/>
  <c r="D50" i="2" s="1"/>
  <c r="D51" i="2" s="1"/>
  <c r="D52" i="2" s="1"/>
  <c r="D53" i="2" s="1"/>
  <c r="H47" i="2"/>
  <c r="J47" i="2" l="1"/>
  <c r="N47" i="2" s="1"/>
  <c r="R47" i="2" s="1"/>
  <c r="V47" i="2" s="1"/>
  <c r="Z47" i="2" s="1"/>
  <c r="L47" i="2"/>
  <c r="P47" i="2" s="1"/>
  <c r="T47" i="2" s="1"/>
  <c r="X4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author>
  </authors>
  <commentList>
    <comment ref="AD4" authorId="0" shapeId="0" xr:uid="{00000000-0006-0000-0000-000001000000}">
      <text>
        <r>
          <rPr>
            <b/>
            <sz val="9"/>
            <rFont val="宋体"/>
            <family val="3"/>
            <charset val="134"/>
          </rPr>
          <t xml:space="preserve">1前期
2中期
3后期
4全期
</t>
        </r>
      </text>
    </comment>
  </commentList>
</comments>
</file>

<file path=xl/sharedStrings.xml><?xml version="1.0" encoding="utf-8"?>
<sst xmlns="http://schemas.openxmlformats.org/spreadsheetml/2006/main" count="2244" uniqueCount="1116">
  <si>
    <t>Id</t>
  </si>
  <si>
    <t>Description</t>
  </si>
  <si>
    <t>ReadingName</t>
  </si>
  <si>
    <t>Painting</t>
  </si>
  <si>
    <t>Live</t>
  </si>
  <si>
    <t>Icon</t>
  </si>
  <si>
    <t>PiecesId</t>
  </si>
  <si>
    <t>PiecesCount</t>
  </si>
  <si>
    <t>Star</t>
  </si>
  <si>
    <t>Quality</t>
  </si>
  <si>
    <t>Natural</t>
  </si>
  <si>
    <t>Profession</t>
  </si>
  <si>
    <t>Scale</t>
  </si>
  <si>
    <t>Position</t>
  </si>
  <si>
    <t>PositionView</t>
  </si>
  <si>
    <t>PropertyName</t>
  </si>
  <si>
    <t>MaxRank</t>
  </si>
  <si>
    <t>Hp</t>
  </si>
  <si>
    <t>Attack</t>
  </si>
  <si>
    <t>PhysicalDefence</t>
  </si>
  <si>
    <t>MagicDefence</t>
  </si>
  <si>
    <t>Speed</t>
  </si>
  <si>
    <t>SecondaryFactor</t>
  </si>
  <si>
    <t>ActionPower</t>
  </si>
  <si>
    <t>RankupConsumeMaterial</t>
  </si>
  <si>
    <t>OpenSkillRules</t>
  </si>
  <si>
    <t>OpenPassiveSkillRules</t>
  </si>
  <si>
    <t>EquipTalismana</t>
  </si>
  <si>
    <t>HeroStage</t>
  </si>
  <si>
    <t>HeroLocation</t>
  </si>
  <si>
    <t>AttackScale</t>
  </si>
  <si>
    <t>DefenseScale</t>
  </si>
  <si>
    <t>AssistScale</t>
  </si>
  <si>
    <t>HeroStory</t>
  </si>
  <si>
    <t>GrowthSwitch</t>
  </si>
  <si>
    <t>Heroadornlevel</t>
  </si>
  <si>
    <t>HeroLocationDesc1</t>
  </si>
  <si>
    <t>HeroLocationDesc2</t>
  </si>
  <si>
    <t>RecommendTeamId</t>
  </si>
  <si>
    <t>int</t>
  </si>
  <si>
    <t>string</t>
  </si>
  <si>
    <t>float</t>
  </si>
  <si>
    <t>mut,float#float,1</t>
  </si>
  <si>
    <t>mut,int#int,2</t>
  </si>
  <si>
    <t>mut,int#int,1</t>
  </si>
  <si>
    <t>mut.int#int,1</t>
  </si>
  <si>
    <t>String</t>
  </si>
  <si>
    <t>角色ID</t>
  </si>
  <si>
    <t>角色简单介绍</t>
  </si>
  <si>
    <t>角色名（辨识用）</t>
  </si>
  <si>
    <t>角色静态立绘ID</t>
  </si>
  <si>
    <t>角色动态立绘ID</t>
  </si>
  <si>
    <t>角色小头像</t>
  </si>
  <si>
    <t>角色解锁需要碎片ID--对应物品表</t>
  </si>
  <si>
    <t>角色解锁需要碎片数量（若为0则不通过碎片解锁）
10000临时值</t>
  </si>
  <si>
    <t>初始星级</t>
  </si>
  <si>
    <t>角色品质-</t>
  </si>
  <si>
    <t xml:space="preserve">角色资质
</t>
  </si>
  <si>
    <t>角色职业
1、肉盾；2、输出；
3、控制；4，辅助；</t>
  </si>
  <si>
    <t>角色缩放值</t>
  </si>
  <si>
    <t>位置</t>
  </si>
  <si>
    <t>妖灵师预览界面位置</t>
  </si>
  <si>
    <t>角色最高星级
10星</t>
  </si>
  <si>
    <t>生命值</t>
  </si>
  <si>
    <t>攻击力</t>
  </si>
  <si>
    <t>护甲</t>
  </si>
  <si>
    <t>魔抗</t>
  </si>
  <si>
    <t>速度</t>
  </si>
  <si>
    <t>二级属性中初始默认不为0都要在这边备注出来
属性id#num|</t>
  </si>
  <si>
    <t>初始行动力</t>
  </si>
  <si>
    <t>升至下一星级需要材料
升至星级#槽位#卡组#数量</t>
  </si>
  <si>
    <t>技能开放规则
星级#技能id</t>
  </si>
  <si>
    <t xml:space="preserve">技能开放规则
突破/升星#突破/升星id#技能id                                1突破  2升星                                                        突破/升星id去HeroRankupConfig表找                      技能id去PassiveSkillLogicConfig表找    </t>
  </si>
  <si>
    <t>角色专属法宝
星级#id</t>
  </si>
  <si>
    <t>角色阶段</t>
  </si>
  <si>
    <t>角色定位</t>
  </si>
  <si>
    <t>攻（满值100）</t>
  </si>
  <si>
    <t>防（满值100）</t>
  </si>
  <si>
    <t>辅（满值100）</t>
  </si>
  <si>
    <t>角色传记</t>
  </si>
  <si>
    <t>妖灵师能不能升级进阶回溯
1、升级
2、进阶
3、回溯</t>
  </si>
  <si>
    <t>英雄佩戴魂印等级</t>
  </si>
  <si>
    <t>英雄定位描述
若未配置则详情界面不显示定位按钮</t>
  </si>
  <si>
    <t>英雄定位描述补充文字，多行之间以|分割</t>
  </si>
  <si>
    <r>
      <rPr>
        <sz val="9"/>
        <color theme="1"/>
        <rFont val="微软雅黑"/>
        <family val="2"/>
        <charset val="134"/>
      </rPr>
      <t>读取的推荐队伍I</t>
    </r>
    <r>
      <rPr>
        <sz val="9"/>
        <color theme="1"/>
        <rFont val="微软雅黑"/>
        <family val="2"/>
        <charset val="134"/>
      </rPr>
      <t>D，多个ID之间以#分割</t>
    </r>
  </si>
  <si>
    <t>默认值</t>
  </si>
  <si>
    <t>null</t>
  </si>
  <si>
    <t>正确性校对</t>
  </si>
  <si>
    <t>校对值</t>
  </si>
  <si>
    <t>敖丙</t>
  </si>
  <si>
    <t>-25#92</t>
  </si>
  <si>
    <t>6#1#3#1|6#2#22#1|6#3#17#3|7#1#17#4|8#1#18#1|8#2#17#3|9#1#3#1|9#2#18#1|9#3#17#2|10#1#3#2|10#2#18#1|10#3#14#1</t>
  </si>
  <si>
    <t>5#1271|5#1272|6#1271|6#1272|7#1271|7#1272|8#1271|8#1272|9#1271|9#1272|10#1271|10#1272|11#1271|11#1272</t>
  </si>
  <si>
    <t>1#1#127101|1#2#127102|1#3#127103|1#3#127104|1#4#127105|1#5#127106|2#7#127107|2#8#127108|2#9#127109|2#10#127110|2#11#127111</t>
  </si>
  <si>
    <t>6#90027</t>
  </si>
  <si>
    <t>灼烧队输出</t>
  </si>
  <si>
    <t>光环 回怒 无敌</t>
  </si>
  <si>
    <t>洛神</t>
  </si>
  <si>
    <t>0#200</t>
  </si>
  <si>
    <t>0#116</t>
  </si>
  <si>
    <t>6#1#3#1|6#2#23#1|6#3#17#3|7#1#17#4|8#1#18#1|8#2#17#3|9#1#3#1|9#2#18#1|9#3#17#2|10#1#3#2|10#2#18#1|10#3#14#1</t>
  </si>
  <si>
    <t>5#1031|5#1032|6#1031|6#1032|7#1031|7#1032|8#1031|8#1032|9#1031|9#1032|10#1031|10#1032|11#1031|11#1032</t>
  </si>
  <si>
    <t>1#1#103101|1#2#103102|1#3#103103|1#3#103104|1#4#103105|1#5#103106|2#7#103107|2#8#103108|2#9#103109|2#10#103110|2#11#103111</t>
  </si>
  <si>
    <t>6#90003</t>
  </si>
  <si>
    <t>永动队输出</t>
  </si>
  <si>
    <t>猪八戒</t>
  </si>
  <si>
    <t>6#1#3#1|6#2#24#1|6#3#17#3|7#1#17#4|8#1#18#1|8#2#17#3|9#1#3#1|9#2#18#1|9#3#17#2|10#1#3#2|10#2#18#1|10#3#14#1</t>
  </si>
  <si>
    <t>5#1061|5#1062|6#1061|6#1062|7#1061|7#1062|8#1061|8#1062|9#1061|9#1062|10#1061|10#1062|11#1061|11#1062</t>
  </si>
  <si>
    <t>1#1#106101|1#2#106102|1#3#106103|1#3#106104|1#4#106105|1#5#106106|2#7#106107|2#8#106108|2#9#106109|2#10#106110|2#11#106111</t>
  </si>
  <si>
    <t>6#90006</t>
  </si>
  <si>
    <t>永动队肉盾</t>
  </si>
  <si>
    <t>青鸾</t>
  </si>
  <si>
    <t>6#1#3#1|6#2#25#1|6#3#17#3|7#1#17#4|8#1#18#1|8#2#17#3|9#1#3#1|9#2#18#1|9#3#17#2|10#1#3#2|10#2#18#1|10#3#14#1</t>
  </si>
  <si>
    <t>5#1291|5#1292|6#1291|6#1292|7#1291|7#1292|8#1291|8#1292|9#1291|9#1292|10#1291|10#1292|11#1291|11#1292</t>
  </si>
  <si>
    <t>1#1#129101|1#2#129102|1#3#129103|1#3#129104|1#4#129105|1#5#129106|2#7#129107|2#8#129108|2#9#129109|2#10#129110|2#11#129111</t>
  </si>
  <si>
    <t>6#90029</t>
  </si>
  <si>
    <t>灼烧队辅助</t>
  </si>
  <si>
    <t>文曲星</t>
  </si>
  <si>
    <t>5#1071|5#1072|6#1071|6#1072|7#1071|7#1072|8#1071|8#1072|9#1071|9#1072|10#1071|10#1072|11#1071|11#1072</t>
  </si>
  <si>
    <t>1#1#107101|1#2#107102|1#3#107103|1#3#107104|1#4#107105|1#5#107106|2#7#107107|2#8#107108|2#9#107109|2#10#107110|2#11#107111</t>
  </si>
  <si>
    <t>6#90007</t>
  </si>
  <si>
    <t>永动队控制</t>
  </si>
  <si>
    <t>跃门鲤</t>
  </si>
  <si>
    <t>6#1#3#1|6#2#27#1|6#3#17#3|7#1#17#4|8#1#18#1|8#2#17#3|9#1#3#1|9#2#18#1|9#3#17#2|10#1#3#2|10#2#18#1|10#3#14#1</t>
  </si>
  <si>
    <t>5#1041|5#1042|6#1041|6#1042|7#1041|7#1042|8#1041|8#1042|9#1041|9#1042|10#1041|10#1042|11#1041|11#1042</t>
  </si>
  <si>
    <t>1#1#104101|1#2#104102|1#3#104103|1#3#104104|1#4#104105|1#5#104106|2#7#104107|2#8#104108|2#9#104109|2#10#104110|2#11#104111</t>
  </si>
  <si>
    <t>6#90004</t>
  </si>
  <si>
    <t>永动队辅助</t>
  </si>
  <si>
    <t>妲己</t>
  </si>
  <si>
    <t>-11#134</t>
  </si>
  <si>
    <t>6#1#3#1|6#2#28#1|6#3#17#3|7#1#17#4|8#1#18#1|8#2#17#3|9#1#3#1|9#2#18#1|9#3#17#2|10#1#3#2|10#2#18#1|10#3#14#1</t>
  </si>
  <si>
    <t>5#1161|5#1162|6#1161|6#1162|7#1161|7#1162|8#1161|8#1162|9#1161|9#1162|10#1161|10#1162|11#1161|11#1162</t>
  </si>
  <si>
    <t>6#90016</t>
  </si>
  <si>
    <t>暴力队辅助</t>
  </si>
  <si>
    <t>精卫</t>
  </si>
  <si>
    <t>5#1021|5#1022|6#1021|6#1022|7#1021|7#1022|8#1021|8#1022|9#1021|9#1022|10#1021|10#1022|11#1021|11#1022</t>
  </si>
  <si>
    <t>1#1#102101|1#2#102102|1#3#102103|1#3#102104|1#4#102105|1#5#102106|2#7#102107|2#8#102108|2#9#102109|2#10#102110|2#11#102111</t>
  </si>
  <si>
    <t>6#90002</t>
  </si>
  <si>
    <t>九头鸟</t>
  </si>
  <si>
    <t>5#1311|5#1312|6#1311|6#1312|7#1311|7#1312|8#1311|8#1312|9#1311|9#1312|10#1311|10#1312|11#1311|11#1312</t>
  </si>
  <si>
    <t>6#90031</t>
  </si>
  <si>
    <t>尉迟敬德</t>
  </si>
  <si>
    <t>0#80</t>
  </si>
  <si>
    <t>6#1#3#1|6#2#31#1|6#3#17#3|7#1#17#4|8#1#18#1|8#2#17#3|9#1#3#1|9#2#18#1|9#3#17#2|10#1#3#2|10#2#18#1|10#3#14#1</t>
  </si>
  <si>
    <t>5#1171|5#1172|6#1171|6#1172|7#1171|7#1172|8#1171|8#1172|9#1171|9#1172|10#1171|10#1172|11#1171|11#1172</t>
  </si>
  <si>
    <t>1#1#117101|1#2#117102|1#3#117103|1#3#117104|1#4#117105|1#5#117106|2#7#117107|2#8#117108|2#9#117109|2#10#117110|2#11#117111</t>
  </si>
  <si>
    <t>6#90017</t>
  </si>
  <si>
    <t>暴力队肉盾</t>
  </si>
  <si>
    <t>雷震子</t>
  </si>
  <si>
    <t>-60#230</t>
  </si>
  <si>
    <t>0#58</t>
  </si>
  <si>
    <t>6#1#3#1|6#2#32#1|6#3#17#3|7#1#17#4|8#1#18#1|8#2#17#3|9#1#3#1|9#2#18#1|9#3#17#2|10#1#3#2|10#2#18#1|10#3#14#1</t>
  </si>
  <si>
    <t>5#1011|5#1012|6#1011|6#1012|7#1011|7#1012|8#1011|8#1012|9#1011|9#1012|10#1011|10#1012|11#1011|11#1012</t>
  </si>
  <si>
    <t>1#1#101101|1#2#101102|1#3#101103|1#3#101104|1#4#101105|1#5#101106|2#7#101107|2#8#101108|2#9#101109|2#10#101110|2#11#101111</t>
  </si>
  <si>
    <t>6#90001</t>
  </si>
  <si>
    <t>黄飞虎</t>
  </si>
  <si>
    <t>40#380</t>
  </si>
  <si>
    <t>0#100</t>
  </si>
  <si>
    <t>5#1211|5#1212|6#1211|6#1212|7#1211|7#1212|8#1211|8#1212|9#1211|9#1212|10#1211|10#1212|11#1211|11#1212</t>
  </si>
  <si>
    <t>1#1#121101|1#2#121102|1#3#121103|1#3#121104|1#4#121105|1#5#121106|2#7#121107|2#8#121108|2#9#121109|2#10#121110|2#11#121111</t>
  </si>
  <si>
    <t>6#90021</t>
  </si>
  <si>
    <t>暴力队输出</t>
  </si>
  <si>
    <t>奎木狼</t>
  </si>
  <si>
    <t>6#1#3#1|6#2#34#1|6#3#17#3|7#1#17#4|8#1#18#1|8#2#17#3|9#1#3#1|9#2#18#1|9#3#17#2|10#1#3#2|10#2#18#1|10#3#14#1</t>
  </si>
  <si>
    <t>5#1461|5#1462|6#1461|6#1462|7#1461|7#1462|8#1461|8#1462|9#1461|9#1462|10#1461|10#1462|11#1461|11#1462</t>
  </si>
  <si>
    <t>1#1#146101|1#2#146102|1#3#146103|1#3#146104|1#4#146105|1#5#146106|2#7#146107|2#8#146108|2#9#146109|2#10#146110|2#11#146111</t>
  </si>
  <si>
    <t>6#90046</t>
  </si>
  <si>
    <t>减怒队控制</t>
  </si>
  <si>
    <t>哪吒</t>
  </si>
  <si>
    <t>0#29</t>
  </si>
  <si>
    <t>6#1#3#1|6#2#35#1|6#3#17#3|7#1#17#4|8#1#18#1|8#2#17#3|9#1#3#1|9#2#18#1|9#3#17#2|10#1#3#2|10#2#18#1|10#3#14#1</t>
  </si>
  <si>
    <t>5#1281|5#1282|6#1281|6#1282|7#1281|7#1282|8#1281|8#1282|9#1281|9#1282|10#1281|10#1282|11#1281|11#1282</t>
  </si>
  <si>
    <t>1#1#128101|1#2#128102|1#3#128103|1#3#128104|1#4#128105|1#5#128106|2#7#128107|2#8#128108|2#9#128109|2#10#128110|2#11#128111</t>
  </si>
  <si>
    <t>6#90028</t>
  </si>
  <si>
    <t>黄天化</t>
  </si>
  <si>
    <t>0#120</t>
  </si>
  <si>
    <t>5#1201|5#1202|6#1201|6#1202|7#1201|7#1202|8#1201|8#1202|9#1201|9#1202|10#1201|10#1202|11#1201|11#1202</t>
  </si>
  <si>
    <t>1#1#120101|1#2#120102|1#3#120103|1#3#120104|1#4#120105|1#5#120106|2#7#120107|2#8#120108|2#9#120109|2#10#120110|2#11#120111</t>
  </si>
  <si>
    <t>6#90020</t>
  </si>
  <si>
    <t>应龙</t>
  </si>
  <si>
    <t>0#180</t>
  </si>
  <si>
    <t>0#23</t>
  </si>
  <si>
    <t>6#1#3#1|6#2#37#1|6#3#17#3|7#1#17#4|8#1#18#1|8#2#17#3|9#1#3#1|9#2#18#1|9#3#17#2|10#1#3#2|10#2#18#1|10#3#14#1</t>
  </si>
  <si>
    <t>5#1301|5#1302|6#1301|6#1302|7#1301|7#1302|8#1301|8#1302|9#1301|9#1302|10#1301|10#1302|11#1301|11#1302</t>
  </si>
  <si>
    <t>6#90030</t>
  </si>
  <si>
    <t>灼烧队肉盾</t>
  </si>
  <si>
    <t>白骨精</t>
  </si>
  <si>
    <t>-60#360</t>
  </si>
  <si>
    <t>0#150</t>
  </si>
  <si>
    <t>5#1331|5#1332|6#1331|6#1332|7#1331|7#1332|8#1331|8#1332|9#1331|9#1332|10#1331|10#1332|11#1331|11#1332</t>
  </si>
  <si>
    <t>1#1#133101|1#2#133102|1#3#133103|1#3#133104|1#4#133105|1#5#133106|2#7#133107|2#8#133108|2#9#133109|2#10#133110|2#11#133111</t>
  </si>
  <si>
    <t>6#90033</t>
  </si>
  <si>
    <t>彩衣</t>
  </si>
  <si>
    <t>0#160</t>
  </si>
  <si>
    <t>0#50</t>
  </si>
  <si>
    <t>5#1051|5#1052|6#1051|6#1052|7#1051|7#1052|8#1051|8#1052|9#1051|9#1052|10#1051|10#1052|11#1051|11#1052</t>
  </si>
  <si>
    <t>1#1#105101|1#2#105102|1#3#105103|1#3#105104|1#4#105105|1#5#105106|2#7#105107|2#8#105108|2#9#105109|2#10#105110|2#11#105111</t>
  </si>
  <si>
    <t>6#90005</t>
  </si>
  <si>
    <t>电母</t>
  </si>
  <si>
    <t>6#1#3#1|6#2#40#1|6#3#17#3|7#1#17#4|8#1#18#1|8#2#17#3|9#1#3#1|9#2#18#1|9#3#17#2|10#1#3#2|10#2#18#1|10#3#14#1</t>
  </si>
  <si>
    <t>5#1431|5#1432|6#1431|6#1432|7#1431|7#1432|8#1431|8#1432|9#1431|9#1432|10#1431|10#1432|11#1431|11#1432</t>
  </si>
  <si>
    <t>1#1#143101|1#2#143102|1#3#143103|1#3#143104|1#4#143105|1#5#143106|2#7#143107|2#8#143108|2#9#143109|2#10#143110|2#11#143111</t>
  </si>
  <si>
    <t>6#90043</t>
  </si>
  <si>
    <t>减怒队肉盾</t>
  </si>
  <si>
    <t>九天玄女</t>
  </si>
  <si>
    <t>5#1081|5#1082|6#1081|6#1082|7#1081|7#1082|8#1081|8#1082|9#1081|9#1082|10#1081|10#1082|11#1081|11#1082</t>
  </si>
  <si>
    <t>1#1#108101|1#2#108102|1#3#108103|1#3#108104|1#4#108105|1#5#108106|2#7#108107|2#8#108108|2#9#108109|2#10#108110|2#11#108111</t>
  </si>
  <si>
    <t>6#90008</t>
  </si>
  <si>
    <t>娥皇</t>
  </si>
  <si>
    <t>0#240</t>
  </si>
  <si>
    <t>5#1321|5#1322|6#1321|6#1322|7#1321|7#1322|8#1321|8#1322|9#1321|9#1322|10#1321|10#1322|11#1321|11#1322</t>
  </si>
  <si>
    <t>1#1#132101|1#2#132102|1#3#132103|1#3#132104|1#4#132105|1#5#132106|2#7#132107|2#8#132108|2#9#132109|2#10#132110|2#11#132111</t>
  </si>
  <si>
    <t>6#90032</t>
  </si>
  <si>
    <t>灼烧队控制</t>
  </si>
  <si>
    <t>何仙姑</t>
  </si>
  <si>
    <t>6#1#3#1|6#2#43#1|6#3#17#3|7#1#17#4|8#1#18#1|8#2#17#3|9#1#3#1|9#2#18#1|9#3#17#2|10#1#3#2|10#2#18#1|10#3#14#1</t>
  </si>
  <si>
    <t>5#1151|5#1152|6#1151|6#1152|7#1151|7#1152|8#1151|8#1152|9#1151|9#1152|10#1151|10#1152|11#1151|11#1152</t>
  </si>
  <si>
    <t>1#1#115101|1#2#115102|1#3#115103|1#3#115104|1#4#115105|1#5#115106|2#7#115107|2#8#115108|2#9#115109|2#10#115110|2#11#115111</t>
  </si>
  <si>
    <t>6#90015</t>
  </si>
  <si>
    <t>暴力队控制</t>
  </si>
  <si>
    <t>孙悟空</t>
  </si>
  <si>
    <t>6#1#3#1|6#2#44#1|6#3#17#3|7#1#17#4|8#1#18#1|8#2#17#3|9#1#3#1|9#2#18#1|9#3#17#2|10#1#3#2|10#2#18#1|10#3#14#1</t>
  </si>
  <si>
    <t>5#1141|5#1142|6#1141|6#1142|7#1141|7#1142|8#1141|8#1142|9#1141|9#1142|10#1141|10#1142|11#1141|11#1142</t>
  </si>
  <si>
    <t>1#1#114101|1#2#114102|1#3#114103|1#3#114104|1#4#114105|1#5#114106|2#7#114107|2#8#114108|2#9#114109|2#10#114110|2#11#114111</t>
  </si>
  <si>
    <t>6#90014</t>
  </si>
  <si>
    <t>姜子牙</t>
  </si>
  <si>
    <t>5#1421|5#1422|6#1421|6#1422|7#1421|7#1422|8#1421|8#1422|9#1421|9#1422|10#1421|10#1422|11#1421|11#1422</t>
  </si>
  <si>
    <t>1#1#142101|1#2#142102|1#3#142103|1#3#142104|1#4#142105|1#5#142106|2#7#142107|2#8#142108|2#9#142109|2#10#142110|2#11#142111</t>
  </si>
  <si>
    <t>6#90042</t>
  </si>
  <si>
    <t>减怒队辅助</t>
  </si>
  <si>
    <t>吴刚</t>
  </si>
  <si>
    <t>6#1#3#1|6#2#46#1|6#3#17#3|7#1#17#4|8#1#18#1|8#2#17#3|9#1#3#1|9#2#18#1|9#3#17#2</t>
  </si>
  <si>
    <t>5#1481|5#1482|6#1481|6#1482|7#1481|7#1482|8#1481|8#1482|9#1481|9#1482|10#1481|10#1482|11#1481|11#1482</t>
  </si>
  <si>
    <t>1#1#148101|1#2#148102|1#3#148103|1#3#148104|1#4#148105|1#5#148106|2#7#148107|2#8#148108|2#9#148109|2#10#148110</t>
  </si>
  <si>
    <t>6#90048</t>
  </si>
  <si>
    <t>减怒队输出</t>
  </si>
  <si>
    <t>杨戬</t>
  </si>
  <si>
    <t>25#37</t>
  </si>
  <si>
    <t>6#1#3#1|6#2#47#1|6#3#17#3|7#1#17#4|8#1#18#1|8#2#17#3|9#1#3#1|9#2#18#1|9#3#17#2|10#1#3#2|10#2#18#1|10#3#14#1</t>
  </si>
  <si>
    <t>5#1411|5#1412|6#1411|6#1412|7#1411|7#1412|8#1411|8#1412|9#1411|9#1412|10#1411|10#1412|11#1411|11#1412</t>
  </si>
  <si>
    <t>1#1#141101|1#2#141102|1#3#141103|1#3#141104|1#4#141105|1#5#141106|2#7#141107|2#8#141108|2#9#141109|2#10#141110|2#11#141111</t>
  </si>
  <si>
    <t>6#90041</t>
  </si>
  <si>
    <t>伏冥</t>
  </si>
  <si>
    <t>0#65</t>
  </si>
  <si>
    <t>6#1#3#1|6#2#48#1|6#3#17#3|7#1#17#4|8#1#18#1|8#2#17#3|9#1#3#1|9#2#18#1|9#3#17#2</t>
  </si>
  <si>
    <t>5#1501|5#1502|6#1501|6#1502|7#1501|7#1502|8#1501|8#1502|9#1501|9#1502|10#1501|10#1502|11#1501|11#1502</t>
  </si>
  <si>
    <t>1#1#150101|1#2#150102|1#3#150103|1#3#150104|1#4#150105|1#5#150106|2#7#150107|2#8#150108|2#9#150109|2#10#150110</t>
  </si>
  <si>
    <t>6#90050</t>
  </si>
  <si>
    <t>吕洞宾</t>
  </si>
  <si>
    <t>6#1#3#1|6#2#49#1|6#3#17#3|7#1#17#4|8#1#18#1|8#2#17#3|9#1#3#1|9#2#18#1|9#3#17#2</t>
  </si>
  <si>
    <t>5#1111|5#1112|6#1111|6#1112|7#1111|7#1112|8#1111|8#1112|9#1111|9#1112|10#1111|10#1112|11#1111|11#1112</t>
  </si>
  <si>
    <t>1#1#111101|1#2#111102|1#3#111103|1#3#111104|1#4#111105|1#5#111106|2#7#111107|2#8#111108|2#9#111109|2#10#111110</t>
  </si>
  <si>
    <t>6#90011</t>
  </si>
  <si>
    <t>梦蝶</t>
  </si>
  <si>
    <t>6#1#3#1|6#2#50#1|6#3#17#3|7#1#17#4|8#1#18#1|8#2#17#3|9#1#3#1|9#2#18#1|9#3#17#2</t>
  </si>
  <si>
    <t>5#1241|5#1242|6#1241|6#1242|7#1241|7#1242|8#1241|8#1242|9#1241|9#1242|10#1241|10#1242|11#1241|11#1242</t>
  </si>
  <si>
    <t>1#1#124101|1#2#124102|1#3#124103|1#3#124104|1#4#124105|1#5#124106|2#7#124107|2#8#124108|2#9#124109|2#10#124110</t>
  </si>
  <si>
    <t>6#90024</t>
  </si>
  <si>
    <t>韩湘子</t>
  </si>
  <si>
    <t>6#1#3#1|6#2#51#1|6#3#17#3|7#1#17#4|8#1#18#1|8#2#17#3|9#1#3#1|9#2#18#1|9#3#17#2</t>
  </si>
  <si>
    <t>5#1251|5#1252|6#1251|6#1252|7#1251|7#1252|8#1251|8#1252|9#1251|9#1252|10#1251|10#1252|11#1251|11#1252</t>
  </si>
  <si>
    <t>1#1#125101|1#2#125102|1#3#125103|1#3#125104|1#4#125105|1#5#125106|2#7#125107|2#8#125108|2#9#125109|2#10#125110</t>
  </si>
  <si>
    <t>6#90025</t>
  </si>
  <si>
    <t>黄风</t>
  </si>
  <si>
    <t>6#1#3#1|6#2#52#1|6#3#17#3|7#1#17#4|8#1#18#1|8#2#17#3|9#1#3#1|9#2#18#1|9#3#17#2</t>
  </si>
  <si>
    <t>5#1101|5#1102|6#1101|6#1102|7#1101|7#1102|8#1101|8#1102|9#1101|9#1102|10#1101|10#1102|11#1101|11#1102</t>
  </si>
  <si>
    <t>1#1#110101|1#2#110102|1#3#110103|1#3#110104|1#4#110105|1#5#110106|2#7#110107|2#8#110108|2#9#110109|2#10#110110</t>
  </si>
  <si>
    <t>6#90010</t>
  </si>
  <si>
    <t>石矶娘娘</t>
  </si>
  <si>
    <t>6#1#3#1|6#2#53#1|6#3#17#3|7#1#17#4|8#1#18#1|8#2#17#3|9#1#3#1|9#2#18#1|9#3#17#2</t>
  </si>
  <si>
    <t>5#1361|5#1362|6#1361|6#1362|7#1361|7#1362|8#1361|8#1362|9#1361|9#1362|10#1361|10#1362|11#1361|11#1362</t>
  </si>
  <si>
    <t>1#1#136101|1#2#136102|1#3#136103|1#3#136104|1#4#136105|1#5#136106|2#7#136107|2#8#136108|2#9#136109|2#10#136110</t>
  </si>
  <si>
    <t>6#90036</t>
  </si>
  <si>
    <t>织女</t>
  </si>
  <si>
    <t>5#1191|5#1192|6#1191|6#1192|7#1191|7#1192|8#1191|8#1192|9#1191|9#1192|10#1191|10#1192|11#1191|11#1192</t>
  </si>
  <si>
    <t>1#1#119101|1#2#119102|1#3#119103|1#3#119104|1#4#119105|1#5#119106|2#7#119107|2#8#119108|2#9#119109|2#10#119110|2#11#119111</t>
  </si>
  <si>
    <t>6#90019</t>
  </si>
  <si>
    <t>小白龙</t>
  </si>
  <si>
    <t>6#1#3#1|6#2#55#1|6#3#17#3|7#1#17#4|8#1#18#1|8#2#17#3|9#1#3#1|9#2#18#1|9#3#17#2</t>
  </si>
  <si>
    <t>5#1221|5#1222|6#1221|6#1222|7#1221|7#1222|8#1221|8#1222|9#1221|9#1222|10#1221|10#1222|11#1221|11#1222</t>
  </si>
  <si>
    <t>1#1#122101|1#2#122102|1#3#122103|1#3#122104|1#4#122105|1#5#122106|2#7#122107|2#8#122108|2#9#122109|2#10#122110</t>
  </si>
  <si>
    <t>6#90022</t>
  </si>
  <si>
    <t>喵铃</t>
  </si>
  <si>
    <t>6#1#3#1|6#2#56#1|6#3#17#3|7#1#17#4|8#1#18#1|8#2#17#3|9#1#3#1|9#2#18#1|9#3#17#2</t>
  </si>
  <si>
    <t>5#1371|5#1372|6#1371|6#1372|7#1371|7#1372|8#1371|8#1372|9#1371|9#1372|10#1371|10#1372|11#1371|11#1372</t>
  </si>
  <si>
    <t>1#1#137101|1#2#137102|1#3#137103|1#3#137104|1#4#137105|1#5#137106|2#7#137107|2#8#137108|2#9#137109|2#10#137110</t>
  </si>
  <si>
    <t>6#90037</t>
  </si>
  <si>
    <t>赵公明</t>
  </si>
  <si>
    <t>0#63</t>
  </si>
  <si>
    <t>6#1#3#1|6#2#57#1|6#3#17#3|7#1#17#4|8#1#18#1|8#2#17#3|9#1#3#1|9#2#18#1|9#3#17#2</t>
  </si>
  <si>
    <t>5#1381|5#1382|6#1381|6#1382|7#1381|7#1382|8#1381|8#1382|9#1381|9#1382|10#1381|10#1382|11#1381|11#1382</t>
  </si>
  <si>
    <t>1#1#138101|1#2#138102|1#3#138103|1#3#138104|1#4#138105|1#5#138106|2#7#138107|2#8#138108|2#9#138109|2#10#138110</t>
  </si>
  <si>
    <t>6#90038</t>
  </si>
  <si>
    <t>影莉</t>
  </si>
  <si>
    <t>6#1#3#1|6#2#58#1|6#3#17#3|7#1#17#4|8#1#18#1|8#2#17#3|9#1#3#1|9#2#18#1|9#3#17#2</t>
  </si>
  <si>
    <t>5#1491|5#1492|6#1491|6#1492|7#1491|7#1492|8#1491|8#1492|9#1491|9#1492|10#1491|10#1492|11#1491|11#1492</t>
  </si>
  <si>
    <t>1#1#149101|1#2#149102|1#3#149103|1#3#149104|1#4#149105|1#5#149106|2#7#149107|2#8#149108|2#9#149109|2#10#149110</t>
  </si>
  <si>
    <t>6#90049</t>
  </si>
  <si>
    <t>夜游神</t>
  </si>
  <si>
    <t>0#110</t>
  </si>
  <si>
    <t>0#40</t>
  </si>
  <si>
    <t>6#1#3#1|6#2#59#1|6#3#17#3|7#1#17#4|8#1#18#1|8#2#17#3|9#1#3#1|9#2#18#1|9#3#17#2</t>
  </si>
  <si>
    <t>5#1511|5#1512|6#1511|6#1512|7#1511|7#1512|8#1511|8#1512|9#1511|9#1512|10#1511|10#1512|11#1511|11#1512</t>
  </si>
  <si>
    <t>1#1#151101|1#2#151102|1#3#151103|1#3#151104|1#4#151105|1#5#151106|2#7#151107|2#8#151108|2#9#151109|2#10#151110</t>
  </si>
  <si>
    <t>6#90051</t>
  </si>
  <si>
    <t>女英</t>
  </si>
  <si>
    <t>6#1#3#1|6#2#60#1|6#3#17#3|7#1#17#4|8#1#18#1|8#2#17#3|9#1#3#1|9#2#18#1|9#3#17#2</t>
  </si>
  <si>
    <t>5#1231|5#1232|6#1231|6#1232|7#1231|7#1232|8#1231|8#1232|9#1231|9#1232|10#1231|10#1232|11#1231|11#1232</t>
  </si>
  <si>
    <t>1#1#123101|1#2#123102|1#3#123103|1#3#123104|1#4#123105|1#5#123106|2#7#123107|2#8#123108|2#9#123109|2#10#123110</t>
  </si>
  <si>
    <t>6#90023</t>
  </si>
  <si>
    <t>东华帝君</t>
  </si>
  <si>
    <t>5#1391|5#1392|6#1391|6#1392|7#1391|7#1392|8#1391|8#1392|9#1391|9#1392|10#1391|10#1392|11#1391|11#1392</t>
  </si>
  <si>
    <t>1#1#139101|1#2#139102|1#3#139103|1#3#139104|1#4#139105|1#5#139106|2#7#139107|2#8#139108|2#9#139109|2#10#139110|2#11#139111</t>
  </si>
  <si>
    <t>6#90039</t>
  </si>
  <si>
    <t>朱雀</t>
  </si>
  <si>
    <t>5#1471|5#1472|6#1471|6#1472|7#1471|7#1472|8#1471|8#1472|9#1471|9#1472|10#1471|10#1472|11#1471|11#1472</t>
  </si>
  <si>
    <t>1#1#147101|1#2#147102|1#3#147103|1#3#147104|1#4#147105|1#5#147106|2#7#147107|2#8#147108|2#9#147109|2#10#147110|2#11#147111</t>
  </si>
  <si>
    <t>6#90047</t>
  </si>
  <si>
    <t>玉面公主</t>
  </si>
  <si>
    <t>0#77</t>
  </si>
  <si>
    <t>6#1#3#1|6#2#63#1|6#3#17#3|7#1#17#4|8#1#18#1|8#2#17#3|9#1#3#1|9#2#18#1|9#3#17#2|10#1#3#2|10#2#18#1|10#3#14#1</t>
  </si>
  <si>
    <t>5#1441|5#1442|6#1441|6#1442|7#1441|7#1442|8#1441|8#1442|9#1441|9#1442|10#1441|10#1442|11#1441|11#1442</t>
  </si>
  <si>
    <t>1#1#144101|1#2#144102|1#3#144103|1#3#144104|1#4#144105|1#5#144106|2#7#144107|2#8#144108|2#9#144109|2#10#144110|2#11#144111</t>
  </si>
  <si>
    <t>6#90044</t>
  </si>
  <si>
    <t>啸天</t>
  </si>
  <si>
    <t>0#136.1</t>
  </si>
  <si>
    <t>5#1451|5#1452|6#1451|6#1452|7#1451|7#1452|8#1451|8#1452|9#1451|9#1452|10#1451|10#1452|11#1451|11#1452</t>
  </si>
  <si>
    <t>1#1#145101|1#2#145102|1#3#145103|1#3#145104|1#4#145105|1#5#145106|2#7#145107|2#8#145108|2#9#145109|2#10#145110|2#11#145111</t>
  </si>
  <si>
    <t>6#90045</t>
  </si>
  <si>
    <t>混世魔王</t>
  </si>
  <si>
    <t>6#1#3#1|6#2#65#1|6#3#17#3|7#1#17#4|8#1#18#1|8#2#17#3|9#1#3#1|9#2#18#1|9#3#17#2</t>
  </si>
  <si>
    <t>5#1091|5#1092|6#1091|6#1092|7#1091|7#1092|8#1091|8#1092|9#1091|9#1092|10#1091|10#1092|11#1091|11#1092</t>
  </si>
  <si>
    <t>1#1#109101|1#2#109102|1#3#109103|1#3#109104|1#4#109105|1#5#109106|2#7#109107|2#8#109108|2#9#109109|2#10#109110</t>
  </si>
  <si>
    <t>6#90009</t>
  </si>
  <si>
    <t>百花仙子</t>
  </si>
  <si>
    <t>6#1#3#1|6#2#66#1|6#3#17#3|7#1#17#4|8#1#18#1|8#2#17#3|9#1#3#1|9#2#18#1|9#3#17#2</t>
  </si>
  <si>
    <t>5#1121|5#1122|6#1121|6#1122|7#1121|7#1122|8#1121|8#1122|9#1121|9#1122|10#1121|10#1122|11#1121|11#1122</t>
  </si>
  <si>
    <t>1#1#112101|1#2#112102|1#3#112103|1#3#112104|1#4#112105|1#5#112106|2#7#112107|2#8#112108|2#9#112109|2#10#112110</t>
  </si>
  <si>
    <t>6#90012</t>
  </si>
  <si>
    <t>涂山狐</t>
  </si>
  <si>
    <t>6#1#3#1|6#2#67#1|6#3#17#3|7#1#17#4|8#1#18#1|8#2#17#3|9#1#3#1|9#2#18#1|9#3#17#2</t>
  </si>
  <si>
    <t>5#1351|5#1352|6#1351|6#1352|7#1351|7#1352|8#1351|8#1352|9#1351|9#1352|10#1351|10#1352|11#1351|11#1352</t>
  </si>
  <si>
    <t>1#1#135101|1#2#135102|1#3#135103|1#3#135104|1#4#135105|1#5#135106|2#7#135107|2#8#135108|2#9#135109|2#10#135110</t>
  </si>
  <si>
    <t>6#90035</t>
  </si>
  <si>
    <t/>
  </si>
  <si>
    <t>3#100471|3#100472</t>
  </si>
  <si>
    <t>0#0</t>
  </si>
  <si>
    <t>3#112</t>
  </si>
  <si>
    <t>3#100481|3#100482</t>
  </si>
  <si>
    <t>3#100491|3#100492</t>
  </si>
  <si>
    <t>3#100501|3#100502</t>
  </si>
  <si>
    <t>3#100511|3#100512</t>
  </si>
  <si>
    <t>3#100521|3#100522</t>
  </si>
  <si>
    <t>3#100531|3#100532</t>
  </si>
  <si>
    <t>3#100541|3#100542</t>
  </si>
  <si>
    <t>5#1#2#2|5#2#16#5|5#3#15#4</t>
  </si>
  <si>
    <t>4#100571|4#100572|5#100571|5#100572</t>
  </si>
  <si>
    <t>1#13#10057101|1#14#10057102|1#15#10057103|1#15#10057104|1#16#10057105|1#17#10057106</t>
  </si>
  <si>
    <t>4#100581|4#100582|5#100581|5#100582</t>
  </si>
  <si>
    <t>1#13#10058101|1#14#10058102|1#15#10058103|1#15#10058104|1#16#10058105|1#17#10058106</t>
  </si>
  <si>
    <t>4#100591|4#100592|5#100591|5#100592</t>
  </si>
  <si>
    <t>1#13#10059101|1#14#10059102|1#15#10059103|1#15#10059104|1#16#10059105|1#17#10059106</t>
  </si>
  <si>
    <t>4#100601|4#100602|5#100601|5#100602</t>
  </si>
  <si>
    <t>1#13#10060101|1#14#10060102|1#15#10060103|1#15#10060104|1#16#10060105|1#17#10060106</t>
  </si>
  <si>
    <t>4#100611|4#100612|5#100611|5#100612</t>
  </si>
  <si>
    <t>1#13#10061101|1#14#10061102|1#15#10061103|1#15#10061104|1#16#10061105|1#17#10061106</t>
  </si>
  <si>
    <t>4#100621|4#100622|5#100621|5#100622</t>
  </si>
  <si>
    <t>1#13#10062101|1#14#10062102|1#15#10062103|1#15#10062104|1#16#10062105|1#17#10062106</t>
  </si>
  <si>
    <t>4#100631|4#100632|5#100631|5#100632</t>
  </si>
  <si>
    <t>1#13#10063101|1#14#10063102|1#15#10063103|1#15#10063104|1#16#10063105|1#17#10063106</t>
  </si>
  <si>
    <t>4#100641|4#100642|5#100641|5#100642</t>
  </si>
  <si>
    <t>1#13#10064101|1#14#10064102|1#15#10064103|1#15#10064104|1#16#10064105|1#17#10064106</t>
  </si>
  <si>
    <t>4#100651|4#100652|5#100651|5#100652</t>
  </si>
  <si>
    <t>1#13#10065101|1#14#10065102|1#15#10065103|1#15#10065104|1#16#10065105|1#17#10065106</t>
  </si>
  <si>
    <t>4#100661|4#100662|5#100661|5#100662</t>
  </si>
  <si>
    <t>1#13#10066101|1#14#10066102|1#15#10066103|1#15#10066104|1#16#10066105|1#17#10066106</t>
  </si>
  <si>
    <t>4#100671|4#100672|5#100671|5#100672</t>
  </si>
  <si>
    <t>1#13#10067101|1#14#10067102|1#15#10067103|1#15#10067104|1#16#10067105|1#17#10067106</t>
  </si>
  <si>
    <t>4#100681|4#100682|5#100681|5#100682</t>
  </si>
  <si>
    <t>1#13#10068101|1#14#10068102|1#15#10068103|1#15#10068104|1#16#10068105|1#17#10068106</t>
  </si>
  <si>
    <t>4#100691|4#100692|5#100691|5#100692</t>
  </si>
  <si>
    <t>1#13#10069101|1#14#10069102|1#15#10069103|1#15#10069104|1#16#10069105|1#17#10069106</t>
  </si>
  <si>
    <t>4#100701|4#100702|5#100701|5#100702</t>
  </si>
  <si>
    <t>1#13#10070101|1#14#10070102|1#15#10070103|1#15#10070104|1#16#10070105|1#17#10070106</t>
  </si>
  <si>
    <t>4#100711|4#100712|5#100711|5#100712</t>
  </si>
  <si>
    <t>1#13#10071101|1#14#10071102|1#15#10071103|1#15#10071104|1#16#10071105|1#17#10071106</t>
  </si>
  <si>
    <t>4#100721|4#100722|5#100721|5#100722</t>
  </si>
  <si>
    <t>1#13#10072101|1#14#10072102|1#15#10072103|1#15#10072104|1#16#10072105|1#17#10072106</t>
  </si>
  <si>
    <t>2#100731|2#100732</t>
  </si>
  <si>
    <t>2#100741|2#100742</t>
  </si>
  <si>
    <t>2#100751|2#100752</t>
  </si>
  <si>
    <t>2#100761|2#100762</t>
  </si>
  <si>
    <t>1#100791|1#100792</t>
  </si>
  <si>
    <t>1#100801|1#100802</t>
  </si>
  <si>
    <t>1#100811|1#100812</t>
  </si>
  <si>
    <t>1#100821|1#100822</t>
  </si>
  <si>
    <t>三足金乌</t>
  </si>
  <si>
    <t>10#250</t>
  </si>
  <si>
    <t>5#1131|5#1132|6#1131|6#1132|7#1131|7#1132|8#1131|8#1132|9#1131|9#1132|10#1131|10#1132|11#1131|11#1132</t>
  </si>
  <si>
    <t>1#1#113101|1#2#113102|1#3#113103|1#3#113104|1#4#113105|1#5#113106|2#7#113107|2#8#113108|2#9#113109|2#10#113110|2#11#113111</t>
  </si>
  <si>
    <t>6#90013</t>
  </si>
  <si>
    <t>金翅大鹏</t>
  </si>
  <si>
    <t>5#1261|5#1262|6#1261|6#1262|7#1261|7#1262|8#1261|8#1262|9#1261|9#1262|10#1261|10#1262|11#1261|11#1262</t>
  </si>
  <si>
    <t>1#1#126101|1#2#126102|1#3#126103|1#3#126104|1#4#126105|1#5#126106|2#7#126107|2#8#126108|2#9#126109|2#10#126110|2#11#126111</t>
  </si>
  <si>
    <t>6#90026</t>
  </si>
  <si>
    <t>骊山老母</t>
  </si>
  <si>
    <t>5#1341|5#1342|6#1341|6#1342|7#1341|7#1342|8#1341|8#1342|9#1341|9#1342|10#1341|10#1342|11#1341|11#1342</t>
  </si>
  <si>
    <t>1#1#134101|1#2#134102|1#3#134103|1#3#134104|1#4#134105|1#5#134106|2#7#134107|2#8#134108|2#9#134109|2#10#134110|2#11#134111</t>
  </si>
  <si>
    <t>6#90034</t>
  </si>
  <si>
    <t>千里眼</t>
  </si>
  <si>
    <t>5#1401|5#1402|6#1401|6#1402|7#1401|7#1402|8#1401|8#1402|9#1401|9#1402|10#1401|10#1402|11#1401|11#1402</t>
  </si>
  <si>
    <t>1#1#140101|1#2#140102|1#3#140103|1#3#140104|1#4#140105|1#5#140106|2#7#140107|2#8#140108|2#9#140109|2#10#140110|2#11#140111</t>
  </si>
  <si>
    <t>6#90040</t>
  </si>
  <si>
    <t>羲和</t>
  </si>
  <si>
    <t>5#1181|5#1182|6#1181|6#1182|7#1181|7#1182|8#1181|8#1182|9#1181|9#1182|10#1181|10#1182|11#1181|11#1182</t>
  </si>
  <si>
    <t>1#1#118101|1#2#118102|1#3#118103|1#3#118104|1#4#118105|1#5#118106|2#7#118107|2#8#118108|2#9#118109|2#10#118110|2#11#118111</t>
  </si>
  <si>
    <t>6#90018</t>
  </si>
  <si>
    <t>阎罗王</t>
  </si>
  <si>
    <t>5#1521|5#1522|6#1521|6#1522|7#1521|7#1522|8#1521|8#1522|9#1521|9#1522|10#1521|10#1522|11#1521|11#1522</t>
  </si>
  <si>
    <t>1#1#152101|1#2#152102|1#3#152103|1#3#152104|1#4#152105|1#5#152106|2#7#152107|2#8#152108|2#9#152109|2#10#152110|2#11#152111</t>
  </si>
  <si>
    <t>6#90052</t>
  </si>
  <si>
    <t>角色id</t>
  </si>
  <si>
    <t>属性</t>
  </si>
  <si>
    <t>初始技能</t>
  </si>
  <si>
    <t>升星1</t>
  </si>
  <si>
    <t>技能1</t>
  </si>
  <si>
    <t>升星2</t>
  </si>
  <si>
    <t>技能2</t>
  </si>
  <si>
    <t>升星3</t>
  </si>
  <si>
    <t>技能3</t>
  </si>
  <si>
    <t>升星4</t>
  </si>
  <si>
    <t>技能4</t>
  </si>
  <si>
    <t>升星5</t>
  </si>
  <si>
    <t>技能5</t>
  </si>
  <si>
    <t>1000121</t>
  </si>
  <si>
    <t>1000221</t>
  </si>
  <si>
    <t>1000321</t>
  </si>
  <si>
    <t>1000421</t>
  </si>
  <si>
    <t>1000521</t>
  </si>
  <si>
    <t>1000621</t>
  </si>
  <si>
    <t>1000721</t>
  </si>
  <si>
    <t>1000821</t>
  </si>
  <si>
    <t>1000921</t>
  </si>
  <si>
    <t>1001021</t>
  </si>
  <si>
    <t>1001121</t>
  </si>
  <si>
    <t>1001221</t>
  </si>
  <si>
    <t>1001321</t>
  </si>
  <si>
    <t>1001421</t>
  </si>
  <si>
    <t>1001521</t>
  </si>
  <si>
    <t>1001621</t>
  </si>
  <si>
    <t>1001721</t>
  </si>
  <si>
    <t>1001821</t>
  </si>
  <si>
    <t>1001921</t>
  </si>
  <si>
    <t>1002021</t>
  </si>
  <si>
    <t>1002121</t>
  </si>
  <si>
    <t>1002221</t>
  </si>
  <si>
    <t>1002321</t>
  </si>
  <si>
    <t>1002421</t>
  </si>
  <si>
    <t>1002521</t>
  </si>
  <si>
    <t>1002621</t>
  </si>
  <si>
    <t>1002721</t>
  </si>
  <si>
    <t>1002821</t>
  </si>
  <si>
    <t>1002921</t>
  </si>
  <si>
    <t>1003021</t>
  </si>
  <si>
    <t>1003121</t>
  </si>
  <si>
    <t>1003221</t>
  </si>
  <si>
    <t>1003321</t>
  </si>
  <si>
    <t>1003421</t>
  </si>
  <si>
    <t>1003521</t>
  </si>
  <si>
    <t>1003621</t>
  </si>
  <si>
    <t>1003721</t>
  </si>
  <si>
    <t>1003821</t>
  </si>
  <si>
    <t>1003921</t>
  </si>
  <si>
    <t>1004021</t>
  </si>
  <si>
    <t>1004221</t>
  </si>
  <si>
    <t>角色属性</t>
  </si>
  <si>
    <t>角色星级</t>
  </si>
  <si>
    <t>升星</t>
  </si>
  <si>
    <t>槽位1</t>
  </si>
  <si>
    <t>消耗1</t>
  </si>
  <si>
    <t>num</t>
  </si>
  <si>
    <t>槽位2</t>
  </si>
  <si>
    <t>消耗2</t>
  </si>
  <si>
    <t>槽位</t>
  </si>
  <si>
    <t>消耗3</t>
  </si>
  <si>
    <t>槽位3</t>
  </si>
  <si>
    <t>5星同名</t>
  </si>
  <si>
    <r>
      <rPr>
        <sz val="9"/>
        <color theme="1"/>
        <rFont val="微软雅黑"/>
        <family val="2"/>
        <charset val="134"/>
      </rPr>
      <t>5星100</t>
    </r>
    <r>
      <rPr>
        <sz val="9"/>
        <color theme="1"/>
        <rFont val="微软雅黑"/>
        <family val="2"/>
        <charset val="134"/>
      </rPr>
      <t>36</t>
    </r>
  </si>
  <si>
    <t>5星同系</t>
  </si>
  <si>
    <t>6星同系</t>
  </si>
  <si>
    <t>9星任意</t>
  </si>
  <si>
    <r>
      <rPr>
        <sz val="9"/>
        <color theme="1"/>
        <rFont val="微软雅黑"/>
        <family val="2"/>
        <charset val="134"/>
      </rPr>
      <t>5星1002</t>
    </r>
    <r>
      <rPr>
        <sz val="9"/>
        <color theme="1"/>
        <rFont val="微软雅黑"/>
        <family val="2"/>
        <charset val="134"/>
      </rPr>
      <t>4</t>
    </r>
  </si>
  <si>
    <r>
      <rPr>
        <sz val="9"/>
        <color theme="1"/>
        <rFont val="微软雅黑"/>
        <family val="2"/>
        <charset val="134"/>
      </rPr>
      <t>5星1002</t>
    </r>
    <r>
      <rPr>
        <sz val="9"/>
        <color theme="1"/>
        <rFont val="微软雅黑"/>
        <family val="2"/>
        <charset val="134"/>
      </rPr>
      <t>9</t>
    </r>
  </si>
  <si>
    <r>
      <rPr>
        <sz val="9"/>
        <color theme="1"/>
        <rFont val="微软雅黑"/>
        <family val="2"/>
        <charset val="134"/>
      </rPr>
      <t>5星100</t>
    </r>
    <r>
      <rPr>
        <sz val="9"/>
        <color theme="1"/>
        <rFont val="微软雅黑"/>
        <family val="2"/>
        <charset val="134"/>
      </rPr>
      <t>30</t>
    </r>
  </si>
  <si>
    <r>
      <rPr>
        <sz val="9"/>
        <color theme="1"/>
        <rFont val="微软雅黑"/>
        <family val="2"/>
        <charset val="134"/>
      </rPr>
      <t>5星100</t>
    </r>
    <r>
      <rPr>
        <sz val="9"/>
        <color theme="1"/>
        <rFont val="微软雅黑"/>
        <family val="2"/>
        <charset val="134"/>
      </rPr>
      <t>31</t>
    </r>
  </si>
  <si>
    <r>
      <rPr>
        <sz val="9"/>
        <color theme="1"/>
        <rFont val="微软雅黑"/>
        <family val="2"/>
        <charset val="134"/>
      </rPr>
      <t>5星100</t>
    </r>
    <r>
      <rPr>
        <sz val="9"/>
        <color theme="1"/>
        <rFont val="微软雅黑"/>
        <family val="2"/>
        <charset val="134"/>
      </rPr>
      <t>25</t>
    </r>
  </si>
  <si>
    <r>
      <rPr>
        <sz val="9"/>
        <color theme="1"/>
        <rFont val="微软雅黑"/>
        <family val="2"/>
        <charset val="134"/>
      </rPr>
      <t>5星100</t>
    </r>
    <r>
      <rPr>
        <sz val="9"/>
        <color theme="1"/>
        <rFont val="微软雅黑"/>
        <family val="2"/>
        <charset val="134"/>
      </rPr>
      <t>37</t>
    </r>
  </si>
  <si>
    <t>5星10024</t>
  </si>
  <si>
    <r>
      <rPr>
        <sz val="9"/>
        <color theme="1"/>
        <rFont val="微软雅黑"/>
        <family val="2"/>
        <charset val="134"/>
      </rPr>
      <t>5星1003</t>
    </r>
    <r>
      <rPr>
        <sz val="9"/>
        <color theme="1"/>
        <rFont val="微软雅黑"/>
        <family val="2"/>
        <charset val="134"/>
      </rPr>
      <t>4</t>
    </r>
  </si>
  <si>
    <r>
      <rPr>
        <sz val="9"/>
        <color theme="1"/>
        <rFont val="微软雅黑"/>
        <family val="2"/>
        <charset val="134"/>
      </rPr>
      <t>5星100</t>
    </r>
    <r>
      <rPr>
        <sz val="9"/>
        <color theme="1"/>
        <rFont val="微软雅黑"/>
        <family val="2"/>
        <charset val="134"/>
      </rPr>
      <t>39</t>
    </r>
  </si>
  <si>
    <r>
      <rPr>
        <sz val="9"/>
        <color theme="1"/>
        <rFont val="微软雅黑"/>
        <family val="2"/>
        <charset val="134"/>
      </rPr>
      <t>5星1003</t>
    </r>
    <r>
      <rPr>
        <sz val="9"/>
        <color theme="1"/>
        <rFont val="微软雅黑"/>
        <family val="2"/>
        <charset val="134"/>
      </rPr>
      <t>2</t>
    </r>
  </si>
  <si>
    <r>
      <rPr>
        <sz val="9"/>
        <color theme="1"/>
        <rFont val="微软雅黑"/>
        <family val="2"/>
        <charset val="134"/>
      </rPr>
      <t>5星100</t>
    </r>
    <r>
      <rPr>
        <sz val="9"/>
        <color theme="1"/>
        <rFont val="微软雅黑"/>
        <family val="2"/>
        <charset val="134"/>
      </rPr>
      <t>38</t>
    </r>
  </si>
  <si>
    <r>
      <rPr>
        <sz val="9"/>
        <color theme="1"/>
        <rFont val="微软雅黑"/>
        <family val="2"/>
        <charset val="134"/>
      </rPr>
      <t>5星1003</t>
    </r>
    <r>
      <rPr>
        <sz val="9"/>
        <color theme="1"/>
        <rFont val="微软雅黑"/>
        <family val="2"/>
        <charset val="134"/>
      </rPr>
      <t>3</t>
    </r>
  </si>
  <si>
    <r>
      <rPr>
        <sz val="9"/>
        <color theme="1"/>
        <rFont val="微软雅黑"/>
        <family val="2"/>
        <charset val="134"/>
      </rPr>
      <t>5星1003</t>
    </r>
    <r>
      <rPr>
        <sz val="9"/>
        <color theme="1"/>
        <rFont val="微软雅黑"/>
        <family val="2"/>
        <charset val="134"/>
      </rPr>
      <t>5</t>
    </r>
  </si>
  <si>
    <r>
      <rPr>
        <sz val="9"/>
        <color theme="1"/>
        <rFont val="微软雅黑"/>
        <family val="2"/>
        <charset val="134"/>
      </rPr>
      <t>5星100</t>
    </r>
    <r>
      <rPr>
        <sz val="9"/>
        <color theme="1"/>
        <rFont val="微软雅黑"/>
        <family val="2"/>
        <charset val="134"/>
      </rPr>
      <t>27</t>
    </r>
  </si>
  <si>
    <r>
      <rPr>
        <sz val="9"/>
        <color theme="1"/>
        <rFont val="微软雅黑"/>
        <family val="2"/>
        <charset val="134"/>
      </rPr>
      <t>5星100</t>
    </r>
    <r>
      <rPr>
        <sz val="9"/>
        <color theme="1"/>
        <rFont val="微软雅黑"/>
        <family val="2"/>
        <charset val="134"/>
      </rPr>
      <t>40</t>
    </r>
  </si>
  <si>
    <r>
      <rPr>
        <sz val="9"/>
        <color theme="1"/>
        <rFont val="微软雅黑"/>
        <family val="2"/>
        <charset val="134"/>
      </rPr>
      <t>5星1004</t>
    </r>
    <r>
      <rPr>
        <sz val="9"/>
        <color theme="1"/>
        <rFont val="微软雅黑"/>
        <family val="2"/>
        <charset val="134"/>
      </rPr>
      <t>4</t>
    </r>
  </si>
  <si>
    <t>5星10029</t>
  </si>
  <si>
    <t>5星10042</t>
  </si>
  <si>
    <r>
      <rPr>
        <sz val="9"/>
        <color theme="1"/>
        <rFont val="微软雅黑"/>
        <family val="2"/>
        <charset val="134"/>
      </rPr>
      <t>5星100</t>
    </r>
    <r>
      <rPr>
        <sz val="9"/>
        <color theme="1"/>
        <rFont val="微软雅黑"/>
        <family val="2"/>
        <charset val="134"/>
      </rPr>
      <t>41</t>
    </r>
  </si>
  <si>
    <r>
      <rPr>
        <sz val="9"/>
        <color theme="1"/>
        <rFont val="微软雅黑"/>
        <family val="2"/>
        <charset val="134"/>
      </rPr>
      <t>5星1004</t>
    </r>
    <r>
      <rPr>
        <sz val="9"/>
        <color theme="1"/>
        <rFont val="微软雅黑"/>
        <family val="2"/>
        <charset val="134"/>
      </rPr>
      <t>3</t>
    </r>
  </si>
  <si>
    <t>5星10045</t>
  </si>
  <si>
    <t>5星10046</t>
  </si>
  <si>
    <t>4星同名</t>
  </si>
  <si>
    <t>3星同系</t>
  </si>
  <si>
    <t>4星同系</t>
  </si>
  <si>
    <t>5星10041</t>
  </si>
  <si>
    <t>5星10026</t>
  </si>
  <si>
    <t>5星10032</t>
  </si>
  <si>
    <r>
      <rPr>
        <sz val="9"/>
        <color theme="1"/>
        <rFont val="微软雅黑"/>
        <family val="2"/>
        <charset val="134"/>
      </rPr>
      <t>5星100</t>
    </r>
    <r>
      <rPr>
        <sz val="9"/>
        <color theme="1"/>
        <rFont val="微软雅黑"/>
        <family val="2"/>
        <charset val="134"/>
      </rPr>
      <t>24</t>
    </r>
  </si>
  <si>
    <r>
      <rPr>
        <sz val="9"/>
        <color theme="1"/>
        <rFont val="微软雅黑"/>
        <family val="2"/>
        <charset val="134"/>
      </rPr>
      <t>5星100</t>
    </r>
    <r>
      <rPr>
        <sz val="9"/>
        <color theme="1"/>
        <rFont val="微软雅黑"/>
        <family val="2"/>
        <charset val="134"/>
      </rPr>
      <t>29</t>
    </r>
  </si>
  <si>
    <t>5星10033</t>
  </si>
  <si>
    <t>5星10044</t>
  </si>
  <si>
    <t>5星10039</t>
  </si>
  <si>
    <t>5星10043</t>
  </si>
  <si>
    <t>5星10038</t>
  </si>
  <si>
    <t>5星10025</t>
  </si>
  <si>
    <t>5星10040</t>
  </si>
  <si>
    <t>5星10036</t>
  </si>
  <si>
    <t>5星10035</t>
  </si>
  <si>
    <t>5星10028</t>
  </si>
  <si>
    <t>3星同名</t>
  </si>
  <si>
    <t>6星同名</t>
  </si>
  <si>
    <t>7星同名</t>
  </si>
  <si>
    <t>8星同名</t>
  </si>
  <si>
    <t>9星同名</t>
  </si>
  <si>
    <t>3星任意</t>
  </si>
  <si>
    <t>4星任意</t>
  </si>
  <si>
    <t>5星任意</t>
  </si>
  <si>
    <t>6星任意</t>
  </si>
  <si>
    <t>7星任意</t>
  </si>
  <si>
    <t>8星任意</t>
  </si>
  <si>
    <t>7星同系</t>
  </si>
  <si>
    <t>8星同系</t>
  </si>
  <si>
    <t>9星同系</t>
  </si>
  <si>
    <t>5星10027</t>
  </si>
  <si>
    <t>5星10030</t>
  </si>
  <si>
    <t>5星10031</t>
  </si>
  <si>
    <t>5星10034</t>
  </si>
  <si>
    <t>5星10037</t>
  </si>
  <si>
    <t>4星10024</t>
  </si>
  <si>
    <t>4星10025</t>
  </si>
  <si>
    <t>4星10026</t>
  </si>
  <si>
    <t>4星10027</t>
  </si>
  <si>
    <t>4星10028</t>
  </si>
  <si>
    <t>4星10029</t>
  </si>
  <si>
    <t>4星10030</t>
  </si>
  <si>
    <t>4星10031</t>
  </si>
  <si>
    <t>4星10032</t>
  </si>
  <si>
    <t>4星10033</t>
  </si>
  <si>
    <t>4星10034</t>
  </si>
  <si>
    <t>4星10035</t>
  </si>
  <si>
    <t>4星10036</t>
  </si>
  <si>
    <t>4星10037</t>
  </si>
  <si>
    <t>4星10038</t>
  </si>
  <si>
    <t>4星10039</t>
  </si>
  <si>
    <t>4星10040</t>
  </si>
  <si>
    <t>4星10041</t>
  </si>
  <si>
    <t>4星10042</t>
  </si>
  <si>
    <t>4星10043</t>
  </si>
  <si>
    <t>4星10044</t>
  </si>
  <si>
    <t>4星10045</t>
  </si>
  <si>
    <t>4星10046</t>
  </si>
  <si>
    <t>3星10047</t>
  </si>
  <si>
    <t>3星10048</t>
  </si>
  <si>
    <t>3星10049</t>
  </si>
  <si>
    <t>3星10050</t>
  </si>
  <si>
    <t>3星10051</t>
  </si>
  <si>
    <t>3星10052</t>
  </si>
  <si>
    <t>防</t>
  </si>
  <si>
    <t>攻</t>
  </si>
  <si>
    <t>辅</t>
  </si>
  <si>
    <t>0.7倍</t>
  </si>
  <si>
    <t>0.6倍</t>
  </si>
  <si>
    <t>夏侯鸿天</t>
  </si>
  <si>
    <t>石御霏</t>
  </si>
  <si>
    <t>叶辽</t>
  </si>
  <si>
    <t>0#60</t>
  </si>
  <si>
    <t>孔谦</t>
  </si>
  <si>
    <t>80#250</t>
  </si>
  <si>
    <t>93#154</t>
  </si>
  <si>
    <t>兰卿</t>
  </si>
  <si>
    <t>47#16</t>
  </si>
  <si>
    <t>朱贺</t>
  </si>
  <si>
    <t>0#49</t>
  </si>
  <si>
    <t>0#27</t>
  </si>
  <si>
    <t>应茹</t>
  </si>
  <si>
    <t>-15#34</t>
  </si>
  <si>
    <t>颜无雍</t>
  </si>
  <si>
    <t>0#70</t>
  </si>
  <si>
    <t>祁菲</t>
  </si>
  <si>
    <t>0#20</t>
  </si>
  <si>
    <t>颜祈佳</t>
  </si>
  <si>
    <t>尹正霄</t>
  </si>
  <si>
    <t>0#145</t>
  </si>
  <si>
    <t>64#123</t>
  </si>
  <si>
    <t>慕容子期</t>
  </si>
  <si>
    <t>54#185</t>
  </si>
  <si>
    <t>-7#96</t>
  </si>
  <si>
    <t>白梦凡</t>
  </si>
  <si>
    <t>-15#85</t>
  </si>
  <si>
    <t>-27#24</t>
  </si>
  <si>
    <t>颜无诡</t>
  </si>
  <si>
    <t>凝儿</t>
  </si>
  <si>
    <t>0#220</t>
  </si>
  <si>
    <t>0#154</t>
  </si>
  <si>
    <t>枫元正</t>
  </si>
  <si>
    <t>0#35</t>
  </si>
  <si>
    <t>解幽</t>
  </si>
  <si>
    <t>紫苏</t>
  </si>
  <si>
    <t>云</t>
  </si>
  <si>
    <t>司空染</t>
  </si>
  <si>
    <t>0#71</t>
  </si>
  <si>
    <t>清然</t>
  </si>
  <si>
    <t>0#90</t>
  </si>
  <si>
    <t>云灵</t>
  </si>
  <si>
    <t>31#35</t>
  </si>
  <si>
    <t>荧荧</t>
  </si>
  <si>
    <t>16.5#160.2</t>
  </si>
  <si>
    <t>16.5#78</t>
  </si>
  <si>
    <t>许槿然</t>
  </si>
  <si>
    <t>40#120</t>
  </si>
  <si>
    <t>40#65</t>
  </si>
  <si>
    <t>炎琪儿</t>
  </si>
  <si>
    <t>0#24</t>
  </si>
  <si>
    <t>楚恒</t>
  </si>
  <si>
    <t>0#-450</t>
  </si>
  <si>
    <t>0#-295</t>
  </si>
  <si>
    <t>柳月</t>
  </si>
  <si>
    <t>岑以航</t>
  </si>
  <si>
    <t>姜燧</t>
  </si>
  <si>
    <t>0#61</t>
  </si>
  <si>
    <t>晏息</t>
  </si>
  <si>
    <t>0#105</t>
  </si>
  <si>
    <t>冉宜</t>
  </si>
  <si>
    <t>孙晴</t>
  </si>
  <si>
    <t>30#92</t>
  </si>
  <si>
    <t>30#101</t>
  </si>
  <si>
    <t>艾欣</t>
  </si>
  <si>
    <t>影蓟</t>
  </si>
  <si>
    <t>0#83</t>
  </si>
  <si>
    <t>辛夷</t>
  </si>
  <si>
    <t>岑以璇</t>
  </si>
  <si>
    <t>薛苓</t>
  </si>
  <si>
    <t>19#63</t>
  </si>
  <si>
    <t>19#0</t>
  </si>
  <si>
    <t>呼延腾</t>
  </si>
  <si>
    <t>0#268</t>
  </si>
  <si>
    <t>0#233</t>
  </si>
  <si>
    <t>贾裴武</t>
  </si>
  <si>
    <t>31#3</t>
  </si>
  <si>
    <t>孟灿</t>
  </si>
  <si>
    <t>54.4#72.8</t>
  </si>
  <si>
    <t>25#123</t>
  </si>
  <si>
    <t>白木</t>
  </si>
  <si>
    <t>紫川</t>
  </si>
  <si>
    <t>0#136</t>
  </si>
  <si>
    <t>靖之</t>
  </si>
  <si>
    <t>38#200</t>
  </si>
  <si>
    <t>38#113</t>
  </si>
  <si>
    <t>殷婉儿</t>
  </si>
  <si>
    <t>-31#128</t>
  </si>
  <si>
    <t>林越</t>
  </si>
  <si>
    <t>0#162</t>
  </si>
  <si>
    <t>0#64</t>
  </si>
  <si>
    <t>赤肥肥</t>
  </si>
  <si>
    <t>3#-93</t>
  </si>
  <si>
    <t>银肥肥</t>
  </si>
  <si>
    <t>苍肥肥</t>
  </si>
  <si>
    <t>金肥肥</t>
  </si>
  <si>
    <t>阳魔</t>
  </si>
  <si>
    <t>-37#43</t>
  </si>
  <si>
    <t>阴魔</t>
  </si>
  <si>
    <t>1#15</t>
  </si>
  <si>
    <t>1#-45</t>
  </si>
  <si>
    <t>魏</t>
  </si>
  <si>
    <t>1</t>
  </si>
  <si>
    <t>蜀</t>
  </si>
  <si>
    <t>2</t>
  </si>
  <si>
    <t>吴</t>
  </si>
  <si>
    <t>3</t>
  </si>
  <si>
    <t>群</t>
  </si>
  <si>
    <t>4</t>
  </si>
  <si>
    <t>1#1#</t>
  </si>
  <si>
    <t>|1#2#</t>
  </si>
  <si>
    <t>|1#3#</t>
  </si>
  <si>
    <t>|1#4#</t>
  </si>
  <si>
    <t>|1#5#</t>
  </si>
  <si>
    <t>|2#7#</t>
  </si>
  <si>
    <t>|2#8#</t>
  </si>
  <si>
    <t>|2#9#</t>
  </si>
  <si>
    <t>|2#10#</t>
  </si>
  <si>
    <t>|2#11#</t>
  </si>
  <si>
    <t>伏羲</t>
  </si>
  <si>
    <t>火德星君</t>
  </si>
  <si>
    <t>共工</t>
  </si>
  <si>
    <t>唐僧</t>
  </si>
  <si>
    <t>东皇太一</t>
  </si>
  <si>
    <t>地藏</t>
  </si>
  <si>
    <t>蚩尤</t>
  </si>
  <si>
    <t>九命猫</t>
  </si>
  <si>
    <t>嫦娥</t>
  </si>
  <si>
    <t>巨灵神</t>
  </si>
  <si>
    <t>铁扇公主</t>
  </si>
  <si>
    <t>女娲</t>
  </si>
  <si>
    <t>孟婆</t>
  </si>
  <si>
    <t>通天教主</t>
  </si>
  <si>
    <t>黄风姬</t>
  </si>
  <si>
    <t>罗刹</t>
  </si>
  <si>
    <t>夜叉</t>
  </si>
  <si>
    <t>神农</t>
  </si>
  <si>
    <t>祝融</t>
  </si>
  <si>
    <t>申公豹</t>
  </si>
  <si>
    <t>水</t>
  </si>
  <si>
    <t>风</t>
  </si>
  <si>
    <t>火</t>
  </si>
  <si>
    <t>地</t>
  </si>
  <si>
    <t>红孩儿</t>
  </si>
  <si>
    <t>燃灯</t>
  </si>
  <si>
    <t>减怒队输出</t>
    <phoneticPr fontId="44" type="noConversion"/>
  </si>
  <si>
    <t>输出</t>
  </si>
  <si>
    <t>水德星君</t>
  </si>
  <si>
    <t>九河神女</t>
  </si>
  <si>
    <t>九婴</t>
  </si>
  <si>
    <t>聂小倩</t>
  </si>
  <si>
    <t>20#220</t>
  </si>
  <si>
    <t>-31#160</t>
  </si>
  <si>
    <t>爆发 追击 增伤</t>
    <phoneticPr fontId="44" type="noConversion"/>
  </si>
  <si>
    <t>吸血 反伤</t>
    <phoneticPr fontId="44" type="noConversion"/>
  </si>
  <si>
    <t>治疗 群体 缓回</t>
    <phoneticPr fontId="44" type="noConversion"/>
  </si>
  <si>
    <t>沉默 无消耗</t>
    <phoneticPr fontId="44" type="noConversion"/>
  </si>
  <si>
    <t xml:space="preserve"> 无敌 回怒 光环</t>
    <phoneticPr fontId="44" type="noConversion"/>
  </si>
  <si>
    <t>治疗 群体</t>
    <phoneticPr fontId="44" type="noConversion"/>
  </si>
  <si>
    <t>回怒 无消耗 治疗</t>
    <phoneticPr fontId="44" type="noConversion"/>
  </si>
  <si>
    <t>减伤 增疗</t>
    <phoneticPr fontId="44" type="noConversion"/>
  </si>
  <si>
    <t>群体 爆发 追技</t>
    <phoneticPr fontId="44" type="noConversion"/>
  </si>
  <si>
    <t>追击 增伤 增暴</t>
    <phoneticPr fontId="44" type="noConversion"/>
  </si>
  <si>
    <t>群体 麻痹 减怒</t>
    <phoneticPr fontId="44" type="noConversion"/>
  </si>
  <si>
    <t>群体 灼烧</t>
    <phoneticPr fontId="44" type="noConversion"/>
  </si>
  <si>
    <t>单体 爆发 必暴</t>
    <phoneticPr fontId="44" type="noConversion"/>
  </si>
  <si>
    <t>吸血 减伤 无敌</t>
    <phoneticPr fontId="44" type="noConversion"/>
  </si>
  <si>
    <t>单体 追击 爆发</t>
    <phoneticPr fontId="44" type="noConversion"/>
  </si>
  <si>
    <t>治疗</t>
    <phoneticPr fontId="44" type="noConversion"/>
  </si>
  <si>
    <t>减伤 减怒</t>
    <phoneticPr fontId="44" type="noConversion"/>
  </si>
  <si>
    <t>眩晕 减怒</t>
    <phoneticPr fontId="44" type="noConversion"/>
  </si>
  <si>
    <t>眩晕 追技 减怒</t>
    <phoneticPr fontId="44" type="noConversion"/>
  </si>
  <si>
    <t>增伤 爆发 追击</t>
    <phoneticPr fontId="44" type="noConversion"/>
  </si>
  <si>
    <t>治疗 群体 复活</t>
    <phoneticPr fontId="44" type="noConversion"/>
  </si>
  <si>
    <t>群体 减怒 追加</t>
    <phoneticPr fontId="44" type="noConversion"/>
  </si>
  <si>
    <t>治疗 光环 回怒</t>
    <phoneticPr fontId="44" type="noConversion"/>
  </si>
  <si>
    <t>复仇 斩杀</t>
    <phoneticPr fontId="44" type="noConversion"/>
  </si>
  <si>
    <t>中毒 减怒</t>
    <phoneticPr fontId="44" type="noConversion"/>
  </si>
  <si>
    <t>减怒 回怒</t>
    <phoneticPr fontId="44" type="noConversion"/>
  </si>
  <si>
    <t>治疗 减怒 回怒</t>
    <phoneticPr fontId="44" type="noConversion"/>
  </si>
  <si>
    <t>爆发 追击 收割</t>
    <phoneticPr fontId="44" type="noConversion"/>
  </si>
  <si>
    <t>追击 濒死爆发</t>
    <phoneticPr fontId="44" type="noConversion"/>
  </si>
  <si>
    <t>灼烧</t>
    <phoneticPr fontId="44" type="noConversion"/>
  </si>
  <si>
    <t>光环 回怒</t>
    <phoneticPr fontId="44" type="noConversion"/>
  </si>
  <si>
    <t>输出 连锁伤害 减怒</t>
    <phoneticPr fontId="44" type="noConversion"/>
  </si>
  <si>
    <t>猎妖师详情是否显示定位按钮</t>
    <phoneticPr fontId="44" type="noConversion"/>
  </si>
  <si>
    <r>
      <t>Show</t>
    </r>
    <r>
      <rPr>
        <sz val="9"/>
        <color theme="1"/>
        <rFont val="微软雅黑"/>
        <family val="2"/>
        <charset val="134"/>
      </rPr>
      <t>HeroLocation</t>
    </r>
    <phoneticPr fontId="44" type="noConversion"/>
  </si>
  <si>
    <t>int</t>
    <phoneticPr fontId="44" type="noConversion"/>
  </si>
  <si>
    <t>追击 减怒</t>
    <phoneticPr fontId="44" type="noConversion"/>
  </si>
  <si>
    <t>沉默 减怒</t>
    <phoneticPr fontId="44" type="noConversion"/>
  </si>
  <si>
    <t>回血 增伤 回怒</t>
    <phoneticPr fontId="44" type="noConversion"/>
  </si>
  <si>
    <t>眩晕 减怒 回怒</t>
    <phoneticPr fontId="44" type="noConversion"/>
  </si>
  <si>
    <t>眩晕 减怒</t>
    <phoneticPr fontId="44" type="noConversion"/>
  </si>
  <si>
    <t>追击 必暴</t>
    <phoneticPr fontId="44" type="noConversion"/>
  </si>
  <si>
    <t>增伤 回怒</t>
    <phoneticPr fontId="44" type="noConversion"/>
  </si>
  <si>
    <t>回怒 追击</t>
    <phoneticPr fontId="44" type="noConversion"/>
  </si>
  <si>
    <t>回怒 增伤 暴击</t>
    <phoneticPr fontId="44" type="noConversion"/>
  </si>
  <si>
    <t>中毒 回怒</t>
    <phoneticPr fontId="44" type="noConversion"/>
  </si>
  <si>
    <t>追击 增伤</t>
    <phoneticPr fontId="44" type="noConversion"/>
  </si>
  <si>
    <t>回怒 必暴</t>
    <phoneticPr fontId="44" type="noConversion"/>
  </si>
  <si>
    <t>治疗 回怒</t>
    <phoneticPr fontId="44" type="noConversion"/>
  </si>
  <si>
    <t>前排 点火辅助</t>
    <phoneticPr fontId="44" type="noConversion"/>
  </si>
  <si>
    <t>前排 回怒</t>
    <phoneticPr fontId="44" type="noConversion"/>
  </si>
  <si>
    <t>纵排 输出</t>
    <phoneticPr fontId="44" type="noConversion"/>
  </si>
  <si>
    <t>随机 输出</t>
    <phoneticPr fontId="44" type="noConversion"/>
  </si>
  <si>
    <t>单体 治疗</t>
    <phoneticPr fontId="44" type="noConversion"/>
  </si>
  <si>
    <t>单体 输出</t>
    <phoneticPr fontId="44" type="noConversion"/>
  </si>
  <si>
    <t>纵排 眩晕</t>
    <phoneticPr fontId="44" type="noConversion"/>
  </si>
  <si>
    <t>纵排 增伤</t>
    <phoneticPr fontId="44" type="noConversion"/>
  </si>
  <si>
    <t>单体 回怒</t>
    <phoneticPr fontId="44" type="noConversion"/>
  </si>
  <si>
    <t>单体 灼烧</t>
    <phoneticPr fontId="44" type="noConversion"/>
  </si>
  <si>
    <t>随机 灼烧</t>
    <phoneticPr fontId="44" type="noConversion"/>
  </si>
  <si>
    <t>随机 麻痹</t>
    <phoneticPr fontId="44" type="noConversion"/>
  </si>
  <si>
    <t>前排 增伤</t>
    <phoneticPr fontId="44" type="noConversion"/>
  </si>
  <si>
    <t>随机 增伤</t>
    <phoneticPr fontId="44" type="noConversion"/>
  </si>
  <si>
    <t>&lt;color=#2C8B1C&gt;六星：&lt;/color&gt;战斗中生命每降10%伤害+5%|&lt;color=#2C8B1C&gt;九星：&lt;/color&gt;战斗中生命每降10%暴击率+5%|&lt;color=#2C8B1C&gt;法宝+25：&lt;/color&gt;生命降低10%攻击增加5%</t>
  </si>
  <si>
    <t>&lt;color=#2C8B1C&gt;六星：&lt;/color&gt;战斗第一回合伤害+50%|&lt;color=#2C8B1C&gt;九星：&lt;/color&gt;直接伤害击杀目标回复生命上限10%|&lt;color=#2C8B1C&gt;法宝+25：&lt;/color&gt;技能目标每减少一个伤害+10%</t>
  </si>
  <si>
    <t>&lt;color=#2C8B1C&gt;六星：&lt;/color&gt;技能伤害+25%|&lt;color=#2C8B1C&gt;九星：&lt;/color&gt;战斗第一回合伤害+50%|&lt;color=#2C8B1C&gt;法宝+25：&lt;/color&gt;行动后攻击+8%</t>
  </si>
  <si>
    <t>&lt;color=#2C8B1C&gt;六星：&lt;/color&gt;战斗第一回合造成伤害必定暴击|&lt;color=#2C8B1C&gt;九星：&lt;/color&gt;直接伤害每击杀一个目标暴击率+20%可叠加持续至战斗结束|&lt;color=#2C8B1C&gt;法宝+25：&lt;/color&gt;技能伤害+25%</t>
  </si>
  <si>
    <t>&lt;color=#2C8B1C&gt;六星：&lt;/color&gt;技能攻击目标灼烧概率提升至96%|&lt;color=#2C8B1C&gt;九星：&lt;/color&gt;普攻80%概率给目标附加灼烧状态2回合|&lt;color=#2C8B1C&gt;法宝+25：&lt;/color&gt;受到普通攻击有50%概率使攻击者灼烧2回合</t>
  </si>
  <si>
    <t>12#13</t>
  </si>
  <si>
    <t>1#5</t>
  </si>
  <si>
    <t>1#2#3</t>
  </si>
  <si>
    <t>6#11</t>
  </si>
  <si>
    <t>17#19</t>
  </si>
  <si>
    <t>6#7#8</t>
  </si>
  <si>
    <t>15#17</t>
  </si>
  <si>
    <t>&lt;color=#2C8B1C&gt;六星：&lt;/color&gt;减伤盾持续时间变为2回合|&lt;color=#2C8B1C&gt;九星：&lt;/color&gt;生命+30%|&lt;color=#2C8B1C&gt;法宝+25：&lt;/color&gt;受到治疗量增加50%</t>
    <phoneticPr fontId="44" type="noConversion"/>
  </si>
  <si>
    <t>&lt;color=#2C8B1C&gt;六星：&lt;/color&gt;技能灼烧概率提升至65%|&lt;color=#2C8B1C&gt;九星：&lt;/color&gt;普攻有40%概率使攻击者灼烧2回合|&lt;color=#2C8B1C&gt;法宝+25：&lt;/color&gt;受到普攻有80%概率使攻击者灼烧2回合</t>
    <phoneticPr fontId="44" type="noConversion"/>
  </si>
  <si>
    <t>&lt;color=#2C8B1C&gt;六星：&lt;/color&gt;受到灼烧状态敌人攻击时受到伤害减少40%|&lt;color=#2C8B1C&gt;九星：&lt;/color&gt;战斗第一回合无敌（不会被清除）|&lt;color=#2C8B1C&gt;法宝+25：&lt;/color&gt;受到灼烧状态敌人攻击所受伤害额外再降低25%</t>
    <phoneticPr fontId="44" type="noConversion"/>
  </si>
  <si>
    <t>&lt;color=#2C8B1C&gt;六星：&lt;/color&gt;释放技能时如目标处于灼烧状态眩晕概率提升至50%|&lt;color=#2C8B1C&gt;九星：&lt;/color&gt;死亡时释放一次技能|&lt;color=#2C8B1C&gt;法宝+25：&lt;/color&gt;释放技能时如目标处于灼烧状态眩晕率提升至80%</t>
    <phoneticPr fontId="44" type="noConversion"/>
  </si>
  <si>
    <t>&lt;color=#2C8B1C&gt;六星：&lt;/color&gt;每回合中毒伤害提升至攻击力的160%|&lt;color=#2C8B1C&gt;九星：&lt;/color&gt;受到普攻有50%概率使攻击者中毒|&lt;color=#2C8B1C&gt;法宝+25：&lt;/color&gt;释放技能附加中毒效果提升至96%</t>
    <phoneticPr fontId="44" type="noConversion"/>
  </si>
  <si>
    <t>&lt;color=#2C8B1C&gt;六星：&lt;/color&gt;受到技能或普攻直接伤害的50%反弹|&lt;color=#2C8B1C&gt;九星：&lt;/color&gt;生命+30%|&lt;color=#2C8B1C&gt;法宝+25：&lt;/color&gt;受到普攻直接伤害时回1点怒气</t>
  </si>
  <si>
    <t>&lt;color=#2C8B1C&gt;六星：&lt;/color&gt;释放技能后回1点怒气|&lt;color=#2C8B1C&gt;九星：&lt;/color&gt;沉默概率提升至65%|&lt;color=#2C8B1C&gt;法宝+25：&lt;/color&gt;释放技能后额外回1点怒气</t>
  </si>
  <si>
    <t>&lt;color=#2C8B1C&gt;六星：&lt;/color&gt;全体攻击+20%|&lt;color=#2C8B1C&gt;九星：&lt;/color&gt;释放技能后全体回1点怒气|&lt;color=#2C8B1C&gt;法宝+25：&lt;/color&gt;释放技能后给两名血量最少队友附加无敌吸血盾1回合</t>
  </si>
  <si>
    <t>&lt;color=#2C8B1C&gt;六星：&lt;/color&gt;直接伤害击杀目标回2点怒气|&lt;color=#2C8B1C&gt;九星：&lt;/color&gt;技能伤害增加30%|&lt;color=#2C8B1C&gt;法宝+25：&lt;/color&gt;释放技能40%概率追加1次技能对敌方全体造成41%法术伤害不触发特性</t>
  </si>
  <si>
    <t>&lt;color=#2C8B1C&gt;六星：&lt;/color&gt;释放技能回1点怒气|&lt;color=#2C8B1C&gt;九星：&lt;/color&gt;技能伤害+25%|&lt;color=#2C8B1C&gt;法宝+25：&lt;/color&gt;技能麻痹几率提升至50%</t>
  </si>
  <si>
    <t>&lt;color=#2C8B1C&gt;六星：&lt;/color&gt;战斗第一回合必定暴击|&lt;color=#2C8B1C&gt;九星：&lt;/color&gt;技能伤害+25%|&lt;color=#2C8B1C&gt;法宝+25：&lt;/color&gt;直接伤害击杀目标回1点怒气</t>
  </si>
  <si>
    <t>&lt;color=#2C8B1C&gt;六星：&lt;/color&gt;技能对灼烧目标伤害额外增加50%|&lt;color=#2C8B1C&gt;九星：&lt;/color&gt;直接伤害击杀目标回1点怒气|&lt;color=#2C8B1C&gt;法宝+25：&lt;/color&gt;普攻对灼烧目标伤害额外+80%</t>
  </si>
  <si>
    <t>&lt;color=#2C8B1C&gt;六星：&lt;/color&gt;受到直接伤害16%治疗己方三个生命最少单位|&lt;color=#2C8B1C&gt;九星：&lt;/color&gt;释放技能后回1点怒气|&lt;color=#2C8B1C&gt;法宝+25：&lt;/color&gt;技能治疗量+25%</t>
  </si>
  <si>
    <t>&lt;color=#2C8B1C&gt;六星：&lt;/color&gt;普攻后回1点怒气|&lt;color=#2C8B1C&gt;九星：&lt;/color&gt;释放技能后降低目标1点怒气|&lt;color=#2C8B1C&gt;法宝+25：&lt;/color&gt;眩晕率提升至65%</t>
  </si>
  <si>
    <t>&lt;color=#2C8B1C&gt;六星：&lt;/color&gt;普攻后降低目标1点怒气|&lt;color=#2C8B1C&gt;九星：&lt;/color&gt;释放技能后减低目标1点怒气|&lt;color=#2C8B1C&gt;法宝+25：&lt;/color&gt;释放技能后额外回1点怒气</t>
  </si>
  <si>
    <t>&lt;color=#2C8B1C&gt;六星：&lt;/color&gt;普攻对灼烧目标伤害额外增加80%|&lt;color=#2C8B1C&gt;九星：&lt;/color&gt;释放技能后回1点怒气|&lt;color=#2C8B1C&gt;法宝+25：&lt;/color&gt;直接伤害击杀灼烧目标回50%生命</t>
  </si>
  <si>
    <t>&lt;color=#2C8B1C&gt;六星：&lt;/color&gt;全体免伤+20%|&lt;color=#2C8B1C&gt;九星：&lt;/color&gt;技能伤害50%治疗己方生命最低队友|&lt;color=#2C8B1C&gt;法宝+25：&lt;/color&gt;释放技能后全体回1点怒气</t>
  </si>
  <si>
    <t>&lt;color=#2C8B1C&gt;六星：&lt;/color&gt;释放技能有80%概率附加眩晕1回合|&lt;color=#2C8B1C&gt;九星：&lt;/color&gt;释放技能后降低目标2点怒气|&lt;color=#2C8B1C&gt;法宝+25：&lt;/color&gt;释放技能后回1点怒气</t>
  </si>
  <si>
    <t>&lt;color=#2C8B1C&gt;六星：&lt;/color&gt;释放技能后回1点怒气|&lt;color=#2C8B1C&gt;九星：&lt;/color&gt;重度伤害由80%提升至125%|&lt;color=#2C8B1C&gt;法宝+25：&lt;/color&gt;释放技能后降低目标1点怒气</t>
  </si>
  <si>
    <t>&lt;color=#2C8B1C&gt;六星：&lt;/color&gt;释放技能后降低目标1点怒气|&lt;color=#2C8B1C&gt;九星：&lt;/color&gt;释放技能后回复全体1点怒气|&lt;color=#2C8B1C&gt;法宝+25：&lt;/color&gt;释放技能后额外回复自身1点怒气</t>
  </si>
  <si>
    <t>&lt;color=#2C8B1C&gt;六星：&lt;/color&gt;释放技能后全体回1点怒气|&lt;color=#2C8B1C&gt;九星：&lt;/color&gt;释放技能后回1点怒气|&lt;color=#2C8B1C&gt;法宝+25：&lt;/color&gt;技能直接伤害50%治疗己方生命最低队友</t>
  </si>
  <si>
    <t>&lt;color=#2C8B1C&gt;六星：&lt;/color&gt;自身生命每降低10%造成伤害增加5%|&lt;color=#2C8B1C&gt;九星：&lt;/color&gt;直接伤害击杀目标后回1点怒气|&lt;color=#2C8B1C&gt;法宝+25：&lt;/color&gt;生命降低10%暴击伤害增加4%</t>
  </si>
  <si>
    <t>&lt;color=#2C8B1C&gt;六星：&lt;/color&gt;释放技能回1点怒气|&lt;color=#2C8B1C&gt;九星：&lt;/color&gt;受击35%概率使攻击者灼烧2回合|&lt;color=#2C8B1C&gt;法宝+25：&lt;/color&gt;释放技能附加灼烧概率增加至96%</t>
  </si>
  <si>
    <t>&lt;color=#2C8B1C&gt;六星：&lt;/color&gt;技能伤害+25%|&lt;color=#2C8B1C&gt;九星：&lt;/color&gt;释放技能后追加1次普攻（不回怒气）|&lt;color=#2C8B1C&gt;法宝+25：&lt;/color&gt;行动后回1点怒气</t>
    <phoneticPr fontId="44" type="noConversion"/>
  </si>
  <si>
    <t>&lt;color=#2C8B1C&gt;六星：&lt;/color&gt;释放技能40%概率不消耗怒气|&lt;color=#2C8B1C&gt;九星：&lt;/color&gt;技能直接伤害40%转化为生命治疗生命最少的队员|&lt;color=#2C8B1C&gt;法宝+25：&lt;/color&gt;全体暴击率+30%</t>
    <phoneticPr fontId="44" type="noConversion"/>
  </si>
  <si>
    <t>&lt;color=#2C8B1C&gt;六星：&lt;/color&gt;追加普攻必定暴击（追加普攻不回怒气）|&lt;color=#2C8B1C&gt;九星：&lt;/color&gt;释放技能后降低目标1点怒气|&lt;color=#2C8B1C&gt;法宝+25：&lt;/color&gt;直接伤害击杀目标回1点怒气</t>
    <phoneticPr fontId="44" type="noConversion"/>
  </si>
  <si>
    <t>&lt;color=#2C8B1C&gt;六星：&lt;/color&gt;追加普攻必定暴击 （追加普攻不回怒气）|&lt;color=#2C8B1C&gt;九星：&lt;/color&gt;直接伤害击杀目标追加一次普攻 （追加普攻不回怒气）|&lt;color=#2C8B1C&gt;法宝+25：&lt;/color&gt;直接伤害击杀目标回1点怒气</t>
    <phoneticPr fontId="44" type="noConversion"/>
  </si>
  <si>
    <t>&lt;color=#2C8B1C&gt;六星：&lt;/color&gt;释放技能后追加一次普攻 （追加普攻不回怒气）|&lt;color=#2C8B1C&gt;九星：&lt;/color&gt;普攻伤害+50%|&lt;color=#2C8B1C&gt;法宝+25：&lt;/color&gt;直接伤害击杀目标追加一次普攻 （追加普攻不回怒气）</t>
    <phoneticPr fontId="44" type="noConversion"/>
  </si>
  <si>
    <t>&lt;color=#2C8B1C&gt;六星：&lt;/color&gt;技能对灼烧目标造成伤害额外增加50%|&lt;color=#2C8B1C&gt;九星：&lt;/color&gt;释放技能后回1点怒气|&lt;color=#2C8B1C&gt;法宝+25：&lt;/color&gt;释放技能后追加1次普攻 （追加普攻不回怒气）</t>
    <phoneticPr fontId="44" type="noConversion"/>
  </si>
  <si>
    <t>6#10</t>
  </si>
  <si>
    <t>12#13#14</t>
  </si>
  <si>
    <t>1#4#5</t>
  </si>
  <si>
    <t>6#9#10</t>
  </si>
  <si>
    <t>8#9#10</t>
  </si>
  <si>
    <t>15#17#18</t>
  </si>
  <si>
    <t>15#17#19</t>
  </si>
  <si>
    <t>3#5</t>
  </si>
  <si>
    <t>15#16</t>
  </si>
  <si>
    <t>7#8#10</t>
  </si>
  <si>
    <t>慈航道人</t>
  </si>
  <si>
    <t>龙吉公主</t>
  </si>
  <si>
    <t>孔雀明王</t>
  </si>
  <si>
    <t>降龙罗汉</t>
  </si>
  <si>
    <t>伏虎罗汉</t>
  </si>
  <si>
    <t>姑获鸟</t>
  </si>
  <si>
    <t>东陵圣母</t>
  </si>
  <si>
    <t>道德天尊</t>
  </si>
  <si>
    <t>月光菩萨</t>
  </si>
  <si>
    <t>梵天</t>
  </si>
  <si>
    <t>帝释天</t>
  </si>
  <si>
    <t>妈祖</t>
  </si>
  <si>
    <t>普贤菩萨</t>
  </si>
  <si>
    <t>阿修罗</t>
  </si>
  <si>
    <t>木吒</t>
  </si>
  <si>
    <t>灵扇仙</t>
  </si>
  <si>
    <t>孟姜女</t>
    <phoneticPr fontId="44" type="noConversion"/>
  </si>
  <si>
    <t>大火妖</t>
  </si>
  <si>
    <t>娜迦王</t>
  </si>
  <si>
    <t>摩呼</t>
  </si>
  <si>
    <t>半仙</t>
  </si>
  <si>
    <t>鬼差头子</t>
  </si>
  <si>
    <t>仙灵</t>
  </si>
  <si>
    <t>火妖</t>
  </si>
  <si>
    <t>方士</t>
  </si>
  <si>
    <t>鬼差</t>
  </si>
  <si>
    <t>上古时代，华胥国有个叫“华胥氏”的姑娘，到一个叫雷泽的地方去游玩，偶尔看到了一个巨大的脚印，便好奇地踩了一下，于是就有了身孕，怀孕十二年后生下一个儿子，这个儿子有蛇的身体人的脑袋，取名为伏羲。\n伏羲以一拟太极，然后一画开天，世间万物的创造，世界生命的诞生全靠这一画。\n有谓之天根者，以其混沌世界，黑暗无光，忽焉一画开天，而阴阳动静迭为升降，天地定位，日月运行，万物之生生不息。伏羲一画开天，岂非以一拟太极哉？则凡卦爻，莫非自此一来，固莫非太极之象。\n《易经》云：保世滋大，概群藉而罗万有者，悉在此一画开天，人文肇始之。</t>
  </si>
  <si>
    <t>洛神最初叫做“宓妃”，这一名称源于屈原《天问》：“帝降夷羿，革孽夏民。胡射夫河伯，而妻彼雒嫔？”意是“天帝降下后羿，（让后羿）改变夏民的灾祸。为何射河伯，娶洛川妃为妻？”宓妃的身份，是河伯之妻，被夏朝的有穷国君夷羿所霸占。\n“吾令丰隆乘云兮， 求宓妃之所在。解佩纕以结言兮，吾令蹇修以为理。纷总总其离合兮，忽纬繣其难迁。夕归次于穷石兮，朝濯发乎洧盤。保厥美以骄傲兮，日康娱以淫游。虽信美而无礼兮，来违弃而改求。”\n——屈原</t>
  </si>
  <si>
    <t>慈航道人本来是民间的一名普通的人类女子，封神大战之时，为了搭救自己的母亲，被妲己所害，女娲娘娘感念她至孝纯真，将她安置于玄都洞八景宫太上老君处，并传她千手千眼之术，之后她与太上老君相处几月之后，她决定向女娲娘娘提出要拜玉虚宫的元始天尊为师，故元始天尊传授给她一本属于阐教、截教共修的神通哲理《道德真经》，随即被元始天尊封为十二金仙之一。</t>
  </si>
  <si>
    <t>妲己，本是商朝冀州侯苏护之女，苏全忠之妹，乃倾国倾城、美艳娇媚、闭月羞花的绝色美女。后其父亲献女于商纣王为妃，路上却惨遭九尾狐狸精害死噬魂并夺身附体，被利用来迷惑纣王，败殷商气运，断送商汤基业之辉。\n最终被女娲娘娘活捉，当场判了死罪，交给西周一方斩首示众而亡，死于陆压道人送给姜子牙的“斩仙飞刀”之下。</t>
  </si>
  <si>
    <t>共工是上古神话里的水神，脾气暴躁，与火神祝融是一对冤家。共工曾与祝融大战连天，输掉以后以头撞向不周山，将不周山这根撑天的柱子撞断了。一时间天河之水倾泻而下，人间变成一片泽国。女娲不忍人间受苦，炼制五彩石将天大的窟窿堵住了。\n后来共工不满女娲受人们爱戴，发动洪水淹没大地。大禹请出应龙等隐居的神兽，打的共工求饶，最后才解决了水患。传说共工是太阳神炎帝的后人，炎帝长于姜水，因而姓姜，共工也姓姜。</t>
  </si>
  <si>
    <t>女娃，炎帝最小的女儿，后化作精卫，精卫填海典故的主人公就是女娃。女娃化为精卫后住在发鸠山，形状和乌鸦相似，但头部有花纹，嘴是白色的，足是红色的，她的鸣叫就是自呼其名，她常常用嘴夹着西山上的小树枝和碎石，去填东海。\n发鸠之山，其上多柘木，有鸟焉，其状如乌，文首，白喙，赤足，名曰：“精卫”，其鸣自詨。是炎帝之少女，名曰女娃。女娃游于东海，溺而不返，故为精卫，常衔西山之木石，以堙于东海。漳水出焉，东流注于河。\n——《山海经》</t>
  </si>
  <si>
    <t>龙吉公主原为天仙，乃昊天上帝之女，瑶池金母所生，有思凡之心，曾居于天宫，当年蟠桃会上失了礼数，被贬在凤凰山青鸾斗阙，因罗宣火焚西岐城，为此下山助武王伐纣，将功补过，并希望有朝一日恢复仙籍重回天庭。因符元仙翁称她与洪锦有姻缘，月下老人下凡牵线，嫁于手下败将洪锦。在攻打万仙阵之时，龙吉公主被金灵圣母用四象塔打落马下，被截教众仙所杀，其丈夫洪锦也被金灵圣母以龙虎如意打杀。后被姜子牙封神，成为红鸾星。</t>
  </si>
  <si>
    <t>孔雀明王汉译有摩诃摩瑜利罗阇、佛母大孔雀明王等。此尊相传为毗卢遮那佛或释迦牟尼佛的等流身。密号为佛母金刚、护世金刚。在密教修法中，以孔雀明王为本尊而修者，称为孔雀明王经法，又称孔雀经法。为密教四大法之一。根据《孔雀明王经》记载，佛陀在世时，有一位莎底比丘遭到毒蛇咬螫，不胜其苦，当阿难向佛陀禀告之后，佛陀于是教导一个可以消除鬼魅、毒害、恶疾的修持法门，这就是《孔雀明王经》的主要内容。</t>
  </si>
  <si>
    <t>雷震子乃天雷将星下世，身份神秘，商末年间诞生于燕山，周文王姬昌避雨时相遇后，并收养为义子。因其现身时霹雳交加，电闪雷鸣，所以取名雷震子。自幼修行学艺，拜在阐教门下福德真仙云中子为师。\n雷震子身长二丈，全身水合色，背肋下生出一对“风雷双翅”。手使一条黄金棍，力大无穷，武艺高强，展开羽翼飞行时风生雷动，且速度奇快，可日行万里。\n在封神之战后，因封神榜上无名，最终肉身成圣。</t>
  </si>
  <si>
    <t>传说古印度有龙王用洪水淹那竭国，将佛经藏于龙宫。后来降龙尊者降服了龙王取回佛经，立了大功，故称他为「降龙尊者」。降龙罗汉乃佛祖座下弟子，法力无边，助佛祖降龙伏妖，立下不少奇功。降龙修炼1420年却始终不能得成正果，求教观音，得知七世尘缘未了，便下凡普渡众生，了结未了尘缘。</t>
  </si>
  <si>
    <t>唐朝时，在一个叫永乐乡的地方，住着一户吕姓人家。这吕家世代都是读书人，并且都在朝廷上当过官。吕洞宾就出生在这样的人家。\n吕洞宾母亲在要生吕洞宾的时候，屋里异香扑鼻，空中仙乐阵阵，一只白鹤自天而下，飞入他母亲的帐中就消失。生下吕洞宾果然气度不凡，自小聪明过人，日记万言，过目成诵，出口成章。\n长安应考，在酒肆中遇见上天仙使钟离权。钟离权让他做了一个建功树名、出将入相、封妻荫子的美梦，醒后方知功名利禄均为梦幻，遂大彻大悟，拜钟离权为师，赴终南山中修道，改名喦，字洞宾。</t>
  </si>
  <si>
    <t>哪吒是陈塘关总兵李靖的第三个儿子，金吒、木吒的三弟，本是镇阐教之宝灵珠子投胎转世；奉元始天尊法旨下凡，母亲殷夫人怀胎三年零六个月 生出一个肉球，李靖以为是妖物就用剑切开，里面跳出一个手戴金镯、肚缠红绫的男婴。太乙真人登门道贺，收徒取名“哪吒”。\n在与东海龙王发生冲突后，哪吒挺身自刎保下百姓。事后太乙真人以莲花为哪吒做出了崭新的身躯，并在讨伐纣王的战斗中立下赫赫功劳，最终肉身成圣。</t>
  </si>
  <si>
    <t>传说伏虎尊者所住的寺庙外，经常有猛虎因肚子饿长哮，伏虎尊者把自己的饭食分给这只老虎，时间一长了猛虎就被他降服了，常和他一起玩耍，故又称他为「伏虎罗汉」。</t>
  </si>
  <si>
    <t>传说蚩尤有八只脚，三头六臂，铜头铁额，刀枪不入。善于使用刀、斧、戈作战，不死不休，勇猛无比。黄帝不能力敌，请天神助其破之。杀得天昏地暗，血流成河。蚩尤被黄帝所杀，帝斩其首葬之，首级化为血枫林。后黄帝尊蚩尤为“兵主”，即战争之神。\n“食铁石”，“人身牛蹄，四目六手，耳鬓如剑戟，头有角”。\n——《述异记》</t>
  </si>
  <si>
    <t>嫦娥是后裔的妻子，两人在一起生活着。后羿射下九个太阳，受到百姓的尊敬和爱戴，不少志士慕名前来投师学艺。奸诈刁钻、心术不正的逢蒙也混了进来。后羿向西王母求得一包不死药，交予嫦娥保管。逢蒙趁后羿外出，逼迫嫦娥交出不死药，嫦娥危急之时吞下不死药，不多时便飘离地面，飞落月亮上成了仙。\n后羿回家寻妻不得，捶胸顿足，仰望月亮千呼万唤地呼唤嫦娥名字。月母被羿的真情所打动，允许嫦娥在月圆之日与羿在月桂树下相会。</t>
  </si>
  <si>
    <t>传说世间的一切生灵皆可修炼成仙，而猫自然在其中。每修炼一百年，猫就会多长出一条尾巴，等到有九条尾巴的时候，就算功德圆满了，连天上的神仙都要敬让三分。/n可是，这第九条尾巴却是极难修到的，当猫修炼到第八条尾巴时，会得到一个提示，帮助它的主人实现一个愿望，心愿完成后，会长出一条新的尾巴，但是从前的尾巴也会脱落一条，仍是八尾。这看起来是个奇怪的死循环，无论怎样都不可能修炼到九条尾巴。/n但是这只猫因为独特的机缘，而修成了九尾，被称为九命猫。</t>
  </si>
  <si>
    <t>巨灵神，是托塔天王帐下的一员战将，使用的兵器是件宣花板斧，舞动起沉重的宣花板斧，就象凤凰穿花，灵巧无比。\n二华之山，本一山也，当河，河水过之，而曲行；河神巨灵，以手擘开其上，以足蹈离其下，中分为两。以利河流。今观手迹于华岳上，指掌之形具在；脚迹在首阳山下，至今犹存。\n——《搜神记》</t>
  </si>
  <si>
    <t>东陵圣母，广陵府海陵县人，嫁于杜氏，拜刘纲为师学道，能够易形变化，时隐时现没有定准。她的丈夫杜氏不信道，常常因此生她的气。东陵圣母治病救人，有时前往有病的人家，她的丈夫气愤得更加厉害，把她告到官府，理由是：“东陵圣母是邪恶伪诈的妖人，不理家务。”官府就把东陵圣母抓起来投进监狱。不久，东陵圣母已经从监狱的天窗中飞出去，众人都望见她越来越高直入云中，只留下她所穿的一双鞋在窗下。\n于是远近的人盖庙宇祭祀她，老百姓求告的事，向她祷告立刻见效。经常有一只青色的鸟在祭祀的地方，有人丢失了东西，向她乞问在哪里，青鸟就飞去落在偷东西那个人的头上，因此，那里路不拾遗。岁月稍长，也就不再这样了。至今海陵县人不得做奸盗之事。如果做了，罪过大的，不是被风浪吞没淹死，就是被虎狼吃掉，罪过小的就一再生病。</t>
  </si>
  <si>
    <t>文殊菩萨，音译作文殊师利、曼殊室利、满祖室哩，意译为妙德、妙吉祥、妙乐、法王子。又称文殊师利童真、孺童文殊菩萨。为佛教四大菩萨之一。与般若经典关系甚深，故称为大智文殊师利菩萨。\n文殊菩萨是佛陀怙恃之一。文殊菩萨又称法王子，为智慧之象征，身紫金色，形如童子，五髻冠其项，右手持金刚宝剑(表示智能之利)，能斩群魔，断一切烦恼，左手持青莲花，花上有金刚般若经卷宝，象征所具无上智慧，坐骑为一狮子(表示智能威猛)。\n一般称文殊师利菩萨，与普贤菩萨同为释迦佛之胁侍，分别表示佛智、佛慧之别德。所乘之狮子，象征其威猛。</t>
  </si>
  <si>
    <t>孙悟空出生于娑婆世界东胜神洲傲来国花果山，自开辟以来的仙石孕育而生。仙石处于十洲三岛的祖脉上，其高围按二十四气，其上窍孔对应九宫八卦。一天仙石迸裂，产一石卵， 经风一吹，化作一石猴，石猴出世后，眼里冒出两道神光，射冲斗府，惊动的天上的玉皇大帝。之后因为成功闯入水帘洞，被花果山诸猴拜为“美猴王”。后自称“齐天大圣”，西天取经经历九九八十一难后被封为“斗战胜佛”。</t>
  </si>
  <si>
    <t>姜子牙是昆仑山玉虚宫元始天尊门下的阐教弟子之一，后被派下山辅佐明君周武王姬发反商伐纣，代理封神，推翻恶君商纣王后，奉法旨敕封三百六十五路正神，自己无福成正果，只能得享人间富贵。\n姜子牙代理封神榜、执掌打神鞭，有法宝杏黄旗护体，骑着神兽坐骑四不相。封神完毕之后，元始天尊赠予姜子牙打神鞭，并特许他可云游众神部，每去一处，该部正神暂时让位，就是所谓的“太公在此，诸神回避”。</t>
  </si>
  <si>
    <t>太上老君尊号：一气化三清太清居大赤天仙登太清境玄气所成日神宝君道德天尊混元上帝，简称太上老君。太上老君为道教创始人，道祖，据《史记》记载，老君又称老子，姓“李” ，名“耳”，字“伯阳”，谥号“聃”。许多道教宗师都自称得到老君显灵的启示与教诲，如汉朝的张道陵、南北朝的寇谦之等。唐朝皇室更尊奉老君为其始祖。</t>
  </si>
  <si>
    <t>东华帝君管理一切登仙得道的男子，掌管仙籍。\n东荒山中有大石室，东王公居焉。长一丈，头发皓白，人形鸟面而虎尾，载一黑熊，左右顾望。恒与一玉女投壶，每投千二百矫，设有入不出者，天为之嘘；矫出而脱悟不接者，天为之笑。\n——《东荒经》</t>
  </si>
  <si>
    <t>孟婆从三界分开时便已在世上，她本为天界的一个散官。后因看到世人恩怨情仇无数，即便死了也不肯放下，就来到了阴曹地府的忘川河边，在奈何桥的桥头立起一口大锅，将世人放不下的思绪炼化成了孟婆汤让阴魂喝下，便忘记了生前的爱恨情仇，卸下了生前的包袱，走入下一个轮回。</t>
  </si>
  <si>
    <t>石矶娘娘住在骷髅山白骨洞，是得道数万年的妖仙，原形为石头，玄黄时期诞生，其为截教通天教主的徒弟，武器为太阿剑、八卦云光帕（可召唤黄巾力士）、八卦龙须帕，座骑是青鸾，座下弟子碧云童子和彩云童子。石矶娘娘为被哪吒射死的徒弟之一报仇，被太乙真人用九龙神火罩烧死。后被计入封神榜，被姜子牙封为“月游星”。</t>
  </si>
  <si>
    <t>《觉禅钞》曾引《药师经疏》卷一而言，过去世电光如来时，有一梵士医王，养育日照、月照二子，发心愿利乐众生，二子亦发愿供养。梵士医王即今之药师如来，二子即日光、月光二菩萨。依《药师仪轨布坛法》所载，月光菩萨身呈白色，手持月轮，坐鹅座上；但此像与历代相传者颇为不同，历来所造皆为立像，而月光菩萨即立于药师如来之右侧。如同日光菩萨一样，月光菩萨与观世音菩萨的大悲咒也有密切的关系。凡是至心持诵大悲咒的修行者，月光菩萨也会与无量神人来增益其持咒效验。修行者在持诵大悲咒过后，如果能再加诵月光菩萨陀罗尼，则月光菩萨当会来加庇护，使持咒者除去一切障难与病痛，并成就一切善法、远离各种怖畏。</t>
  </si>
  <si>
    <t>梵天，是指印度教的创造之神。梵天亦称造书天、婆罗贺摩天、净天，华人地区俗称四面佛（印度佛教中的大梵天王诸神众，特指色界初禅天之主，又称大梵天王），是印度婆罗门教的创造之神，梵文字母的创制者。与毗湿奴、湿婆并称三主神。</t>
  </si>
  <si>
    <t>红孩儿出生于魔道，自幼起就上山学道，在火焰山修炼后得道，得到了三昧真火的法力，具有三百年的道行和功力，同时也有三百多岁的岁数，但他的外形依旧是个婴孩般的模样，心性亦如孩童一般，喜欢赤身赤脚。\n他听说吃了唐僧的肉就能长生不老，便变作一个赤条条的男孩儿吊在树上引唐僧师徒搭救，趁机兴风抓走唐僧。孙悟空鏖战不敌，请来观音后收伏红孩儿为门下弟子，封为善财童子。</t>
  </si>
  <si>
    <t>传说月亮里有一棵高五百丈的桂树。汉朝时有个叫吴刚的人，学仙过程中有过错，因此天帝龙颜大怒，把他拘留在月宫，令他在月宫伐桂树，并说：“如果你砍倒桂树，就可获仙术。”但吴刚每砍一斧，斧起而树创伤就马上愈合。日复一日，吴刚伐桂的愿望仍未达成。因此吴刚在月宫常年伐桂，始终砍不倒这棵树。</t>
  </si>
  <si>
    <t>佛经上说，释尊下生时，他化现七宝金阶，让释尊从忉利天一级一级地下来。下来时，帝释天在释尊的左前方，手执宝盖，和右前方的大梵天，一起侍候着释尊，为释尊引路。释尊成道后佛教产生，因陀罗成为释尊之守护神，称为帝释天。佛陀升于忉利天为母说法时，帝释天手持宝盖，任佛陀之侍从。</t>
  </si>
  <si>
    <t>妈祖，以中国东南沿海为中心的海神信仰，又称天妃、天后、天上圣母、娘妈等等，是历、现代船工、海员、旅客、商人和渔民共同信奉的神祗。妈祖，原名林默，宋建隆元年（960年）农历三月二十三日诞生于莆田湄洲岛 ，因救助海难于宋太宗雍熙四年（987年）九月初九逝世。</t>
  </si>
  <si>
    <t>赵公明修道有成，还有三个妹妹，她们分别是云霄、琼霄与碧霄。主要法宝二十四颗定海神珠。武王克殷时，赵公明原是居于峨嵋山罗浮洞的截教高人，受殷商太师闻仲礼请，辅佐殷纣王，艺高术强，周朝阐教的仙人及将领们都不是对手，接连败阵，姜子牙只好请陆压以法术将之暗杀。\n殷商灭亡后，赵公明被封为“金龙如意正一龙虎玄坛真君”。因赵公明部下为四名与负责财富的神，其分别是“招宝”、“纳珍”、“招财”和“利市”，而成为正财神。</t>
  </si>
  <si>
    <t>罗刹为恶鬼之名。男罗刹黑身、朱发、绿眼，女罗刹则如绝美妇人，富有魅人之力，专食人之血肉。相传在楞伽岛中，即有罗刹女国。罗刹具神通力，可于空际疾飞，或速行地面，为暴恶可畏之鬼。\n罗刹誓愿守护佛法及正法行人，往往成为佛教的守护神，而常常参与法会，随佛闻法欢喜奉行。罗刹亦为地狱之狱卒，职司呵责罪人。</t>
  </si>
  <si>
    <t>东海龙王敖光手下的巡海夜叉是天庭钦点的水府正神，名叫“李艮”.因哪吒在九湾河边洗澡，而用法宝混天绫搅动东海海水。龙宫闹地震，老龙王派出海夜叉上岸巡视，上前查看情况时，与哪吒发生口角，二者大战，哪吒用乾坤圈把夜叉砸死，脑浆迸流而亡，夜叉被杀后魂归封神台；最终武王伐纣成功，封神大战结束后，姜子牙归国封神，将夜叉李艮册封为“大祸星”的神位后入职天宫。</t>
  </si>
  <si>
    <t>普贤菩萨，世称为十大愿王，《法华经》指出：只要能虔诚信奉，普贤菩萨将与诸大菩萨一起出现守护此人，使他身心安稳，不受一切烦恼魔障之侵。《普贤延命经记》指出：普贤菩萨具有延命益寿之不可思议的力量。普贤菩萨是理德和大行愿的象征，象征真理。他以智导行，以行证智，解行并进，完成求佛者的志愿，所以又称“大行普贤菩萨”。</t>
  </si>
  <si>
    <t>杨戬是神与人通婚的后代，他的母亲被玉帝关在桃山之下。杨戬在人间长大，自幼拜在玉泉山金霞洞玉鼎真人门下，潜心修炼。在玉鼎真人的悉心教导下，杨戬习得了远超一般的神通。后来，杨戬寻来了开山斧力劈桃山救母，其母却被玉帝迫害而死。\n姜子牙伐纣时，二郎神随军立下了大量功劳，最后肉身成圣。</t>
  </si>
  <si>
    <t>通天教主，为截教教主，为鸿钧道人点化收为弟子，在三友中排行第三，大师兄太上老君，二师兄元始天尊。\n通天教主居于碧游宫，乃仙之极致，称混元大罗金仙，是为圣人。被鸿钧老祖赐下诛仙四剑及诛仙阵图，掌杀伐之事，又在分宝崖上得到混元金斗等先天灵宝。然于封神一战失势，被其师带回紫霄宫。</t>
  </si>
  <si>
    <t>混世魔王，《西游记》中的角色。长的“ 头戴乌金盔，映日光明；身挂皂罗袍，迎风飘荡。下穿着黑铁甲，紧勒皮条；足踏着花褶靴，雄如上将。腰广十围，身高三丈”，手持一把大刀。混世魔王原居坎源山水脏洞，趁孙悟空不在时抓走许多小猴子，险些霸占水帘洞，但后来被学艺归来的孙悟空用法术身外身法击败，然后孙悟空夺过他的大刀照顶门将他砍为两段。</t>
  </si>
  <si>
    <t>百花仙子是古代中国神话传说中的一个神仙，她担任的是最美丽的任务，管理天上人间的花卉，并统领百花之主。负责百花的开放，衰败，颜色，香味，生长地点，各类百花相关事务。《镜花缘》里称她的名字是“唐闺臣”。后因人间帝王武则天之令，百花在寒冬齐放而被玉帝贬至凡间，经历数次劫难后，终重修正果，回返天庭。主要故事出现在小说《镜花缘》以及戏曲《天女散花》中。</t>
  </si>
  <si>
    <t>火焰山中土生土长的小妖，喜欢群聚而行。其中大火妖是这些小妖的头头。</t>
  </si>
  <si>
    <t>娜迦是天龙八部之一， 其中娜迦王统领整个娜迦族。</t>
  </si>
  <si>
    <t>摩呼是天龙八部之一，全称为摩呼罗迦。</t>
  </si>
  <si>
    <t>修道之人，因为道行深厚被尊称为半仙。</t>
  </si>
  <si>
    <t>被人使御用来给人下咒的稻草人。</t>
  </si>
  <si>
    <t>阴曹地府里鬼差的职责是抓捕恶鬼，其中鬼差头子是鬼差的首领。</t>
  </si>
  <si>
    <t>传达上天诏谕的使者。</t>
  </si>
  <si>
    <t>聂小倩是一个美貌的女鬼，生前只活到十八岁，死后葬在浙江金华城北的荒凉古寺旁，不幸被妖怪夜叉胁迫害人。后浙江人宁采臣暂居寺院，小倩受妖怪指使，前来谋害，却被采臣的正气打动，便以实相告，助采臣转危为安。</t>
  </si>
  <si>
    <t>九婴是古代中国神话传说中的凶兽之一。出自《淮南子·本经训》。它是水火之怪，能喷水吐火，它的叫声如婴儿啼哭，有九头，故称九婴。尧时出，作害人间，被羿射杀于北狄凶水之中。\n北方有一条大河，水深千丈，波浪汹涌，人称凶水。凶水中有一只九头怪物，名叫九婴，既能喷水，又能喷火。十日并出时，凶水也沸腾了，九婴嫌水中太热，就跳上岸来，见人就吃，吃的时候，必须有9样食品同时供它吃，因此成为大羿第3个斩杀目标。</t>
  </si>
  <si>
    <t>幽灵指的是人或其他生物离世之后，由灵魂所化的生物，是一种架空的生命存在形式。怨灵鬼生前带有怨恨，随后化为了怨灵鬼。</t>
  </si>
  <si>
    <t>因为意外而离世的某位公主，没有人知道她的具体身份，只有各种纷乱的传言。</t>
  </si>
  <si>
    <t>地藏菩萨，因其“安忍不动，犹如大地，静虑深密，犹如秘藏”，所以得名。佛典载，地藏菩萨在过去世中，曾经几度救出自己在地狱受苦的母亲；并在久远劫以来就不断发愿要救度一切罪苦众生尤其是地狱众生。所以这位菩萨同时以“大孝”和“大愿”的德业被佛教广为弘传。也因此被普遍尊称为“大愿地藏王菩萨”，并且成为了汉传佛教的四大菩萨之一。</t>
  </si>
  <si>
    <t>迦楼罗是护持佛的天龙八部之一，有种种庄严宝像，金身，头生如意珠，鸣声悲苦，每天吞食一条娜迦和五百条毒蛇，随着体内毒气聚集，迦楼罗最后无法进食，上下翻飞七次后，飞往金刚轮山，毒气发作，全身自焚，只剩一个纯青琉璃心。</t>
  </si>
  <si>
    <t>迦罗加伐蹉尊者的标志念珠串，据说是尊者到龙国化缘时，龙送给他的礼物。到了龙国后，尊者使众多的龙皈依了佛法。通过尊者的说法，很多的愿意为了所有的众生有情而进故佛籍成为僧人。龙送给尊者一串用宝石镶成的项链，用它可以满足各种愿望。尊者收下了项链，进行加持后作为自己的标志。</t>
  </si>
  <si>
    <t>阿修罗原是印度远古诸神之一，被视为恶神，属于凶猛好斗的鬼神，经常与帝释天争斗不休。如同阿修罗的梵文翻译意指「非天」，他的果报殊胜，能生活得犹如天人般享福，但却没有天人的德性，性好争斗。阿修罗另被称为不饮酒神，则有段典故。据说居住在海底的阿修罗原本是很爱喝酒的，但是因为他喝的是由海水酿成的酒，总是味道咸苦，所以一气之下就发誓再也不喝酒。</t>
  </si>
  <si>
    <t>木吒拜昆仑阐教十二仙中的普贤真人为师，为玉虚仙派第三代传人之一，有师传的镇洞之宝“吴钩剑”，可在阵前斩人。也是辅佐姜子牙的武将之一，曾下山助武王伐纣，打仗杀敌有功，推翻了殷商王朝，封神榜上无名，最终肉身成圣。</t>
  </si>
  <si>
    <t>相传秦始皇建长城时，劳役繁重，青年男女（范喜良）、孟姜女新婚三天，新郎就被迫出发修筑长城，不久因饥寒劳累而死，尸骨被埋在长城墙下。孟姜女身背寒衣，历尽艰辛，万里寻夫来到长城边，得到的却是丈夫死亡的噩耗。她痛哭城下，七天七夜不止，这段长城就此坍塌，露出范喜良尸骸，孟姜女安葬范喜良后于绝望之中投海而亡。</t>
  </si>
  <si>
    <t>庄周梦见自己变成一只蝴蝶，飘飘荡荡，十分轻松惬意。他这时完全忘记了自己原本是庄周。\n过一会儿，他醒来了，惊惶不定之间，对自己还是庄周感到十分惊奇疑惑。他认真地想了又想，不知道是庄周做梦变成蝴蝶呢，还是蝴蝶做梦变成了庄周。</t>
  </si>
  <si>
    <t>金吒是玉虚仙派的三代传人，助周伐纣的阐教弟子之一，玉虚十二仙之中文殊广法天尊的爱徒，修行于五龙山云霄洞，有师传法宝“遁龙桩”，又叫七宝金莲，乃云霄洞的镇洞之宝，设有三个铁圈的金色柱子，可阵前锁人。与师父一起斩杀九龙岛四圣之一王魔，后独自斩杨森，还曾智取游魂关，擒杀守将窦荣，常随军征战，屡有表现，多次在一旁协助姜子牙打仗杀敌立功，之后成功推翻殷商，辅佐武王大军消灭了恶君纣王，最终成为肉身成圣的七人之一。</t>
  </si>
  <si>
    <t>火德星君，为炎帝神农氏之灵，祀之为火神，以禳火灾。\n南方火德星君，主长养万物，烛幽洞微，如世人运炁逢遇，多有灾厄疾病之尤，宜弘善以迎之。其真君，戴星冠，蹑朱履，衣朱霞寿鹤之衣，手执玉简，悬七星金剑，垂白玉环佩。宜图形供养，以异花珍果，浄水名香，灯烛清醴，虔心瞻敬，至心而咒曰：\n火星真君，主张诸恶。去邪护真，慎勿交错。</t>
  </si>
  <si>
    <t>水德星君又称水神，中国民间信奉的神仙之一。《太上洞真五星秘授经》则径直以木、金、火、水、土称五星君，并对水德星君的服饰、职掌作了如下描述：“北方水德真君，通利万物，含真娠灵，如世人运气逢遇，多有种劾掠之苦。宜弘善以迎之。”在古代中国神话系统中，水神是传承最广影响最大的神祇。</t>
  </si>
  <si>
    <t>九河神女是中国上古时期母系氏族社会杰出的部落女首领，相传她踩雷神脚印，感应受孕，生伏羲和女娲 ，传嗣炎帝黄帝，从而成为中华民族的始祖母。</t>
  </si>
  <si>
    <t>经年累月被使用着的折扇，被寄予了主人的意志和灵魂，最终成仙。</t>
  </si>
  <si>
    <t>火焰山中土生土长的小妖，喜欢群聚而行。其中火妖是这些小妖的最常见的。</t>
  </si>
  <si>
    <t>娜迦是天龙八部之一， 娜迦族的主要成员。</t>
  </si>
  <si>
    <t>修道之人，被称为方士。</t>
  </si>
  <si>
    <t>阴曹地府里鬼差的职责是抓捕恶鬼，听从鬼差头子的命令。</t>
  </si>
  <si>
    <t>火焰山中土生土长的小妖，喜欢群聚而行。其中小火妖是还未长大的火妖。</t>
  </si>
  <si>
    <t>娜迦是天龙八部之一， 幼小的娜迦。</t>
  </si>
  <si>
    <t>修道之人，刚开始跟随师父进行学习。</t>
  </si>
  <si>
    <t>阴曹地府里鬼差的职责是抓捕恶鬼，最低等的小喽啰。</t>
  </si>
  <si>
    <t>敖丙，是明代神怪小说《封神演义》中的虚拟角色，即东海龙宫三太子。父亲为东海龙王敖光，兵器为一杆方天画戟，坐骑为逼水兽。\n因哪吒闹海一事，前去问罪，被哪吒打死并扒皮抽筋，同巡海夜叉（李艮）都是哪吒所杀；后魂归封神台。最终姜子牙归国封神，敖丙被封神为“华盖星”之职。是封神全文之中被封过两次神的角色之一，其次是他的手下巡海夜叉“李艮”。</t>
  </si>
  <si>
    <t>金翅大鹏雕，也称大鹏金翅鸟。在古典名著 《西游记》里面介绍了金翅大鹏雕的来历。据如来佛祖所说：“自那混沌分时，天开于子，地辟于丑，人生于寅，天地再交合，万物尽皆生。万物有走兽飞禽，走兽以麒麟为之长，飞禽以凤凰为之长。那凤凰又得交合之气，育生孔雀、大鹏。孔雀出世之时最恶，能吃人，四十五里路把人一口吸之。我在雪山顶上，修成丈六金身，早被他也把我吸下肚去。我欲从他便门而出，恐污真身；是我剖开他脊背，跨上灵山。欲伤他命，当被诸佛劝解，伤孔雀如伤我母，故此留他在灵山会上，封他做佛母孔雀大明王菩萨。大鹏与他是一母所生，故此有些亲处。”</t>
  </si>
  <si>
    <t>娥皇又称娥肓、娥娙，姓伊祁氏，中国上古人物。因出生于伊祁山（今河北保定顺平），而姓伊祁氏，是五帝之一帝喾的孙女、唐尧伊祁放勋的长女，和妹妹女英同时嫁给了虞舜姚重华。她们有一个共同的亲生儿子商均。\n舜父顽，母嚣，弟劣，曾多次欲置舜于死地，因娥皇女英的帮助而脱险。后舜帝南巡苍梧而死，崩葬九嶷山。二妃千里寻夫，知舜已死，抱竹痛哭，竹上生斑，泪尽而死，因称“潇湘竹”或“湘妃竹”。</t>
  </si>
  <si>
    <t>申公豹曾经是阐教弟子，因为感觉元始天尊偏袒姜子牙，嫉妒姜子牙手掌封神大权在西岐位居相位，故此也在殷商担任国师，全力维护商朝的统治与子牙作对。并挑动大批仙家高人对付姜子牙，给西岐方面造成巨大困难。其意图将无数同门修士送上封神榜。因计划屡被姜子牙破坏，后来为了报复追杀姜子牙时，被惧留孙以捆仙绳所擒，被黄巾力士压去麒麟崖，最后遭到元始天尊惩罚，命黄巾力士将申公豹的肉身填堵北海之眼。武王伐纣成功之后，申公豹在封神台上被姜子牙封为“东海分水将军”。</t>
  </si>
  <si>
    <t>燃灯佛义曰：锭光。为释迦牟尼佛之前的佛。因其出生时身边一切光明如灯，故称为燃灯佛。传说释迦牟尼过去世曾以五茎莲花供养燃灯佛，而被预言，将在九十一劫后的贤劫成佛。在佛经中所记载的许多佛、菩萨都曾是他座下的弟子。或称为锭光佛。\n三世佛指过去、现在、未来三世的一切佛。谓过去佛为迦叶诸佛，或特指燃灯佛，现在佛是释迦牟尼佛，未来佛为弥勒佛三者。在《封神》中燃灯被称做燃灯道人，后在《西游》中称燃灯上古佛。</t>
  </si>
  <si>
    <t>阎罗王，亦称“阎王”、“阎罗”、“阎王爷”、“阎魔王”、“阎罗大王”，为阴曹地府中第五殿的殿主冥王，是中国古代宗教神话信仰中的一尊阴间神祇，传说为掌管人间地狱众生灵寿命生死的鬼王，半神半鬼，为民间家喻户晓的著名冥神，在阴间常以“黑白无常”、“牛头马面”两对鬼使差为左膀右臂。《问地狱经》的记载称阎罗王生前是毗沙国的国王</t>
  </si>
  <si>
    <t>净光天女</t>
  </si>
  <si>
    <t>猪八戒前世为执掌天河八万水军的“天蓬元帅”，一直倾慕容貌过人的霓裳仙子（属于嫦娥中的一员，《西游记》中各路神仙基本借鉴了正统道教神仙录，由高老庄一集猪八戒提及可见，猪八戒的前世天蓬元帅即是水神天河宪节）。因调戏嫦娥并且惹来纠察灵官后，又拱倒斗牛宫被贬下凡尘，却错投猪胎，在福陵山落草。后受观音菩萨点化，入赘高老庄务农，等待取经人。后成为唐僧的弟子之一，与孙悟空、沙悟净一同保护唐僧去西天取经，几经九九八十一劫难，因保护唐僧有功，成了正果，最后被如来佛祖亲封为“净坛使者”。</t>
    <phoneticPr fontId="44" type="noConversion"/>
  </si>
  <si>
    <t>唐僧，俗名陈祎，小名江流儿，法号玄奘，号三藏，被唐太宗赐姓为唐。为如来佛祖座下二弟子金蝉长老投胎。他是遗腹子，由于父母凄惨、离奇的经历，自幼在寺庙中出家、长大，在金山寺出家，最终迁移到京城的著名寺院中落户、修行。\n唐僧勤敏好学，悟性极高，在寺庙僧人中脱颖而出。唐太宗请他开“水陆大会”，又被观音菩萨选定为取经人，与唐太宗结拜并前往西天取经。\n在取经路上，唐僧带领徒弟们经历九九八十一难，终于将真经带回东土大唐。</t>
    <phoneticPr fontId="44" type="noConversion"/>
  </si>
  <si>
    <t>雪女</t>
    <phoneticPr fontId="44" type="noConversion"/>
  </si>
  <si>
    <t>荷莲</t>
    <phoneticPr fontId="44" type="noConversion"/>
  </si>
  <si>
    <t>雪女集天地灵气而复生，不死不灭，游荡在各处观察着人世。</t>
    <phoneticPr fontId="44" type="noConversion"/>
  </si>
  <si>
    <t>小妖灵</t>
  </si>
  <si>
    <t>幼娜灵</t>
  </si>
  <si>
    <t>方术灵</t>
  </si>
  <si>
    <t>小道灵</t>
  </si>
  <si>
    <t>敖丙</t>
    <phoneticPr fontId="44" type="noConversion"/>
  </si>
  <si>
    <t>迦奴</t>
    <phoneticPr fontId="44" type="noConversion"/>
  </si>
  <si>
    <t>怨鬼灵</t>
    <phoneticPr fontId="44" type="noConversion"/>
  </si>
  <si>
    <t>迦楼罗</t>
    <phoneticPr fontId="44" type="noConversion"/>
  </si>
  <si>
    <t>伽罗尊者</t>
    <phoneticPr fontId="44" type="noConversion"/>
  </si>
  <si>
    <t>&lt;color=#2C8B1C&gt;六星：&lt;/color&gt;受到普攻降低攻击自己的神将1点怒气|&lt;color=#2C8B1C&gt;九星：&lt;/color&gt;受到治疗量+50%|&lt;color=#2C8B1C&gt;法宝+25：&lt;/color&gt;减伤盾减伤比例提升至50%</t>
    <phoneticPr fontId="44" type="noConversion"/>
  </si>
  <si>
    <t>&lt;color=#2C8B1C&gt;六星：&lt;/color&gt;释放技能后回1点怒气|&lt;color=#2C8B1C&gt;九星：&lt;/color&gt;释放技能后降低目标1点怒气|&lt;color=#2C8B1C&gt;法宝+25：&lt;/color&gt;直接伤害导致死亡时100%眩晕攻击自己的神将</t>
    <phoneticPr fontId="44" type="noConversion"/>
  </si>
  <si>
    <t>&lt;color=#2C8B1C&gt;六星：&lt;/color&gt;释放技能后回2点怒气|&lt;color=#2C8B1C&gt;九星：&lt;/color&gt;释放技能眩晕概率提升至70%|&lt;color=#2C8B1C&gt;法宝+25：&lt;/color&gt;释放技能后降低目标1点怒气</t>
    <phoneticPr fontId="44" type="noConversion"/>
  </si>
  <si>
    <t>&lt;color=#2C8B1C&gt;六星：&lt;/color&gt;技能目标每减少一个技能伤害增加15%|&lt;color=#2C8B1C&gt;九星：&lt;/color&gt;技能释放后降低目标1点怒气|&lt;color=#2C8B1C&gt;法宝+25：&lt;/color&gt;直接伤害击杀目标回2点怒气</t>
    <phoneticPr fontId="44" type="noConversion"/>
  </si>
  <si>
    <t>&lt;color=#2C8B1C&gt;六星：&lt;/color&gt;普通攻击降低目标1点怒气|&lt;color=#2C8B1C&gt;九星：&lt;/color&gt;普攻后额外回1点怒气|&lt;color=#2C8B1C&gt;法宝+25：&lt;/color&gt;释放技能后降低目标1点怒气</t>
    <phoneticPr fontId="44" type="noConversion"/>
  </si>
  <si>
    <t>&lt;color=#2C8B1C&gt;六星：&lt;/color&gt;释放普攻后降低对方1点怒气|&lt;color=#2C8B1C&gt;九星：&lt;/color&gt;释放技能后回1点怒气|&lt;color=#2C8B1C&gt;法宝+25：&lt;/color&gt;普攻后额外降低目标1点怒气</t>
    <phoneticPr fontId="44" type="noConversion"/>
  </si>
  <si>
    <t>&lt;color=#2C8B1C&gt;六星：&lt;/color&gt;释放技能有45%概率使目标眩晕1回合|&lt;color=#2C8B1C&gt;九星：&lt;/color&gt;普攻后降低目标1点怒气|&lt;color=#2C8B1C&gt;法宝+25：&lt;/color&gt;释放技能附带眩晕效果概率提升至70%</t>
    <phoneticPr fontId="44" type="noConversion"/>
  </si>
  <si>
    <t>&lt;color=#2C8B1C&gt;六星：&lt;/color&gt;全体攻击+20%|&lt;color=#2C8B1C&gt;九星：&lt;/color&gt;释放技能后回复己方后排1点怒气|&lt;color=#2C8B1C&gt;法宝+25：&lt;/color&gt;全体暴击率+20%</t>
    <phoneticPr fontId="44" type="noConversion"/>
  </si>
  <si>
    <t>&lt;color=#2C8B1C&gt;六星：&lt;/color&gt;技能伤害+18%|&lt;color=#2C8B1C&gt;九星：&lt;/color&gt;阎罗王攻击时目标身上每种异常状态（麻痹、眩晕、灼烧、沉默、中毒）都会使直接伤害提升25%|&lt;color=#2C8B1C&gt;法宝+25：&lt;/color&gt;每当敌方有链接效果目标死亡己方输出型神将技能伤害+10%（道阵营+20%）</t>
    <phoneticPr fontId="44" type="noConversion"/>
  </si>
  <si>
    <t>&lt;color=#2C8B1C&gt;六星：&lt;/color&gt;释放技能后给除自己外己方生命最少的神将附加无敌盾2回合|&lt;color=#2C8B1C&gt;九星：&lt;/color&gt;全体攻击+20%|&lt;color=#2C8B1C&gt;法宝+25：&lt;/color&gt;全体暴击率+20%</t>
    <phoneticPr fontId="44" type="noConversion"/>
  </si>
  <si>
    <t>&lt;color=#2C8B1C&gt;六星：&lt;/color&gt;普攻后降低目标1点怒气|&lt;color=#2C8B1C&gt;九星：&lt;/color&gt;全体神将攻击+20%|&lt;color=#2C8B1C&gt;法宝+25：&lt;/color&gt;技能伤害50%治疗己方生命最少队友</t>
    <phoneticPr fontId="44" type="noConversion"/>
  </si>
  <si>
    <t>0#280</t>
  </si>
  <si>
    <t>0#350</t>
  </si>
  <si>
    <t>45#-400</t>
  </si>
  <si>
    <t>45#-330</t>
  </si>
  <si>
    <t>10#240</t>
  </si>
  <si>
    <t>10#140</t>
  </si>
  <si>
    <t>0#270</t>
  </si>
  <si>
    <t>-25#210</t>
  </si>
  <si>
    <t>-25#50</t>
  </si>
  <si>
    <t>-9#340</t>
  </si>
  <si>
    <t>30#200</t>
  </si>
  <si>
    <t>0#290</t>
  </si>
  <si>
    <t>0#260</t>
  </si>
  <si>
    <t>0#250</t>
  </si>
  <si>
    <t>-35#267</t>
  </si>
  <si>
    <t>-35#137</t>
  </si>
  <si>
    <t>-30#295</t>
  </si>
  <si>
    <t>-30#145</t>
  </si>
  <si>
    <t>0#235</t>
  </si>
  <si>
    <t>62.45#227.81</t>
  </si>
  <si>
    <t>62.45#100</t>
  </si>
  <si>
    <t>30#300</t>
  </si>
  <si>
    <t>20#120</t>
  </si>
  <si>
    <t>-26.79#328.55</t>
  </si>
  <si>
    <t>-26.79#150</t>
  </si>
  <si>
    <t>-2.5#-590.7</t>
  </si>
  <si>
    <t>-2.5#-450</t>
  </si>
  <si>
    <t>0#278.43</t>
  </si>
  <si>
    <t>0#130</t>
  </si>
  <si>
    <t>105#226</t>
  </si>
  <si>
    <t>105#126</t>
  </si>
  <si>
    <t>-60#200</t>
  </si>
  <si>
    <t>0#185</t>
  </si>
  <si>
    <t>0#85</t>
  </si>
  <si>
    <t>35#300</t>
  </si>
  <si>
    <t>35#150</t>
  </si>
  <si>
    <t>-54.62#300</t>
  </si>
  <si>
    <t>-54.62#200</t>
  </si>
  <si>
    <t>-50#180</t>
  </si>
  <si>
    <t>-30#340</t>
  </si>
  <si>
    <t>-30#200</t>
  </si>
  <si>
    <t>0#400</t>
  </si>
  <si>
    <t>0#300</t>
  </si>
  <si>
    <t>50#300</t>
  </si>
  <si>
    <t>50#150</t>
  </si>
  <si>
    <t>0#275</t>
  </si>
  <si>
    <t>0#125</t>
  </si>
  <si>
    <t>0#245</t>
  </si>
  <si>
    <t>45#245</t>
  </si>
  <si>
    <t>45#145</t>
  </si>
  <si>
    <t>-48.17#367.57</t>
  </si>
  <si>
    <t>-48.17#180</t>
  </si>
  <si>
    <t>40#200</t>
  </si>
  <si>
    <t>55#280</t>
  </si>
  <si>
    <t>55#150</t>
  </si>
  <si>
    <t>9.4#268</t>
  </si>
  <si>
    <t>9.4#120</t>
  </si>
  <si>
    <t>0#289</t>
  </si>
  <si>
    <t>34#267</t>
  </si>
  <si>
    <t>34#130</t>
  </si>
  <si>
    <t>37.7#168.9</t>
  </si>
  <si>
    <t>37.7#50</t>
  </si>
  <si>
    <t>40#297</t>
  </si>
  <si>
    <t>40#150</t>
  </si>
  <si>
    <t>0#262</t>
  </si>
  <si>
    <t>48.64#271.8</t>
  </si>
  <si>
    <t>48.64#140</t>
  </si>
  <si>
    <t>19#194</t>
  </si>
  <si>
    <t>19#80</t>
  </si>
  <si>
    <t>17#168</t>
  </si>
  <si>
    <t>17#80</t>
  </si>
  <si>
    <t>0#189</t>
  </si>
  <si>
    <t>0#89</t>
  </si>
  <si>
    <t>25.6#368</t>
  </si>
  <si>
    <t>25.6#200</t>
  </si>
  <si>
    <t>34.6#-270</t>
  </si>
  <si>
    <t>32.6#232</t>
  </si>
  <si>
    <t>32.6#100</t>
  </si>
  <si>
    <t>0#286</t>
  </si>
  <si>
    <t>31#326</t>
  </si>
  <si>
    <t>0#326</t>
  </si>
  <si>
    <t>0#340</t>
  </si>
  <si>
    <t>-112#294</t>
  </si>
  <si>
    <t>-60#144</t>
  </si>
  <si>
    <t>28.86#343.3</t>
  </si>
  <si>
    <t>28.86#200</t>
  </si>
  <si>
    <t>0#45</t>
  </si>
  <si>
    <t>24#254</t>
  </si>
  <si>
    <t>24#104</t>
  </si>
  <si>
    <t>53#10000|57#10000|58#10000</t>
    <phoneticPr fontId="44" type="noConversion"/>
  </si>
  <si>
    <t>角色属性（1、人；2、佛；3、妖；4、道；5.光；6.暗）</t>
    <phoneticPr fontId="44" type="noConversion"/>
  </si>
  <si>
    <t>净光天女曾在灯佛那里听过大涅盘经，由此因缘释迦佛在世时生为净光天女，再次听闻佛法深义。/n后世舍天身生为女人成为国王，得到转轮王统领疆土的四分之一，得大自在，受持五戒，成为优婆夷，教化所属的城乡男女老少受持五戒、守护正法，摧伏外道的各种邪见异见，作菩萨事业。</t>
  </si>
  <si>
    <t>金吒</t>
  </si>
  <si>
    <t>地藏</t>
    <phoneticPr fontId="44" type="noConversion"/>
  </si>
  <si>
    <t>幽魂姬</t>
    <phoneticPr fontId="44" type="noConversion"/>
  </si>
  <si>
    <t>姑获鸟就是来自中国古代神话传说的妖怪，有时以九头的样子显形。\n明代《本草纲目》里提到了它的由来，说是死去的产妇的执念所化，抱着婴儿在夜里行走，怀抱里婴儿的哭声就化成了姑获鸟的叫声。\n晋代《玄中记》。姑获鸟有时会变成夏获鸟，姑获鸟抱走孩子，而夏获鸟收养孩子。</t>
    <phoneticPr fontId="44" type="noConversion"/>
  </si>
  <si>
    <t>&lt;color=#2C8B1C&gt;六星：&lt;/color&gt;技能治疗量+25%|&lt;color=#2C8B1C&gt;九星：&lt;/color&gt;死亡时释放一次技能|&lt;color=#2C8B1C&gt;法宝+25：&lt;/color&gt;目标血量每减少10%对其造成治疗量增加5%</t>
    <phoneticPr fontId="44" type="noConversion"/>
  </si>
  <si>
    <t>群体 眩晕 终曲</t>
  </si>
  <si>
    <t>增伤 追击 高暴</t>
    <phoneticPr fontId="44" type="noConversion"/>
  </si>
  <si>
    <t>&lt;color=#2C8B1C&gt;六星：&lt;/color&gt;释放技能后追加1次普攻|&lt;color=#2C8B1C&gt;九星：&lt;/color&gt;敌方每阵亡一人伤害+15%|&lt;color=#2C8B1C&gt;法宝+25：&lt;/color&gt;攻击时对灼烧目标暴击率额外+80%</t>
    <phoneticPr fontId="44" type="noConversion"/>
  </si>
  <si>
    <t>&lt;color=#2C8B1C&gt;六星：&lt;/color&gt;释放技能后给目标附加持续治疗效果每回合回复大乔最大攻击20%生命持续2回合|&lt;color=#2C8B1C&gt;九星：&lt;/color&gt;普攻后给目标附加持续治疗效果每回合回复慈航道人32%最大攻击生命2回合|&lt;color=#2C8B1C&gt;法宝+25：&lt;/color&gt;释放技能时为队友附加持续治疗效果增大至32%攻击力</t>
    <phoneticPr fontId="44" type="noConversion"/>
  </si>
  <si>
    <t>&lt;color=#2C8B1C&gt;六星：&lt;/color&gt;受到伤害12%治疗己方全体|&lt;color=#2C8B1C&gt;九星：&lt;/color&gt;释放普攻后回1点怒气|&lt;color=#2C8B1C&gt;法宝+25：&lt;/color&gt;受到伤害18%治疗己方全体</t>
    <phoneticPr fontId="44" type="noConversion"/>
  </si>
  <si>
    <t>&lt;color=#2C8B1C&gt;六星：&lt;/color&gt;技能对灼烧目标额外增加50%伤害|&lt;color=#2C8B1C&gt;九星：&lt;/color&gt;技能攻击目标如在当前回合直接攻击过杨戬则本回合杨戬技能对其伤害增加30%，如目标灼烧则增加50%|&lt;color=#2C8B1C&gt;法宝+25：&lt;/color&gt;释放普通攻击后如果该目标处于灼烧状态且血量低于20%将有50%概率直接秒杀目标</t>
    <phoneticPr fontId="44" type="noConversion"/>
  </si>
  <si>
    <t>&lt;color=#2C8B1C&gt;六星：&lt;/color&gt;战斗第一回合造成伤害必定暴击|&lt;color=#2C8B1C&gt;九星：&lt;/color&gt;击杀目标后回2点怒气|&lt;color=#2C8B1C&gt;法宝+25：&lt;/color&gt;击杀目标后追加一次技能对敌方血量最低的二人造成89%法术伤害（不触发特性）</t>
    <phoneticPr fontId="44" type="noConversion"/>
  </si>
  <si>
    <t>&lt;color=#2C8B1C&gt;六星：&lt;/color&gt;普攻后自身伤害+10%持续7回合效果可叠加|&lt;color=#2C8B1C&gt;九星：&lt;/color&gt;释放技能后回2点怒气|&lt;color=#2C8B1C&gt;法宝+25：&lt;/color&gt;直接伤害击杀目标追加一次普攻 （追加普攻不回怒气）</t>
    <phoneticPr fontId="44" type="noConversion"/>
  </si>
  <si>
    <t>1#1#131101|1#2#131102|1#3#131103|1#3#131104|1#4#131105|1#5#131106|2#7#131107|2#8#131108|2#8#131112|2#9#131109|2#10#131110|2#11#131111</t>
    <phoneticPr fontId="44" type="noConversion"/>
  </si>
  <si>
    <t>1#1#130101|1#2#130102|1#3#130103|1#3#130104|1#4#130105|1#5#130106|2#7#130107|2#8#130108|2#8#130112|2#9#130109|2#10#130110|2#11#130111</t>
    <phoneticPr fontId="44" type="noConversion"/>
  </si>
  <si>
    <t>1#1#116101|1#2#116102|1#3#116103|1#3#116104|1#4#116105|1#5#116106|2#7#116107|2#8#116108|2#8#116112|2#9#116109|2#10#116110|2#11#116111</t>
    <phoneticPr fontId="44" type="noConversion"/>
  </si>
  <si>
    <t>骊山老母乃斗姥所化，为上八洞古仙女也。斗姥者，乃先天元始阴神，因其形相象征道体，故又称先天道姥天尊。斗姥上灵光圆大天宝月，号曰九灵太妙中天梵斗姥元君，因沐浴於九曲华池中，涌出白玉龟台、神獬宝座，斗姥登宝座之上，放无极光明，化生九苞金莲，应现九皇道体，为北斗众星之母，综领七元星君、功沾三界，德润群生，故又称无极大天尊。\n她在唐僧师徒的取经路上，伙同观音、文殊、普贤几位菩萨弄了个莫家庄出来，自己扮寡妇妈妈贾莫氏，三位菩萨则化作三个美貌的女儿真真、爱爱、怜怜，把猪八戒迷得七荤八素，把唐长老调戏得面红耳赤。</t>
    <phoneticPr fontId="44" type="noConversion"/>
  </si>
  <si>
    <t>九天玄女，简称玄女，俗称九天娘娘、玄牝氏、九天玄女娘娘、九天玄母天尊、九天玄阳元女圣母大帝玄牝氏。原是中国上古神话中的传授过兵法的女神，后经道教奉为高阶女仙与术数神。 \n恭行天律，部领雷兵。如有下界精邪，北阴午酉，出没岩穴，蟠踞山林，窥阚家庭，损伤人命，神威所到，一切扫除，福佑生人，肃清魔魅。</t>
    <phoneticPr fontId="44" type="noConversion"/>
  </si>
  <si>
    <t>女英是尧的女儿，和姐姐娥皇一同嫁给了舜。两人帮助舜多次躲过后母的迫害，并最终成为部落的首领。后来尧帝了解了舜的贤能，将王位禅让给舜。数十年后，舜禅让给禹，娥皇女英也随着尧避位南巡。最终舜死在了极南的苍梧之野，娥皇女英在湘江边落泪，化为了湘江竹。\n“舜陟方，死于苍梧，二妃死于江、湘之闲，俗谓之湘君、湘夫人也。”\n——《列女传》</t>
  </si>
  <si>
    <t>0#-460</t>
    <phoneticPr fontId="44" type="noConversion"/>
  </si>
  <si>
    <t>44.4#226.5</t>
    <phoneticPr fontId="44" type="noConversion"/>
  </si>
  <si>
    <t>44.4#100</t>
    <phoneticPr fontId="44" type="noConversion"/>
  </si>
  <si>
    <t>0#150</t>
    <phoneticPr fontId="44" type="noConversion"/>
  </si>
  <si>
    <t>0#80</t>
    <phoneticPr fontId="44" type="noConversion"/>
  </si>
  <si>
    <t>0#123</t>
  </si>
  <si>
    <t>0#140</t>
  </si>
  <si>
    <t>-13#123</t>
  </si>
  <si>
    <t>0#164</t>
  </si>
  <si>
    <t>0#137.4</t>
  </si>
  <si>
    <t>0#115</t>
  </si>
  <si>
    <t>0#80</t>
    <phoneticPr fontId="44" type="noConversion"/>
  </si>
  <si>
    <t>0#60</t>
    <phoneticPr fontId="44" type="noConversion"/>
  </si>
  <si>
    <t>-13#80</t>
    <phoneticPr fontId="44" type="noConversion"/>
  </si>
  <si>
    <t>0#50</t>
    <phoneticPr fontId="44" type="noConversion"/>
  </si>
  <si>
    <t>31#200</t>
    <phoneticPr fontId="44" type="noConversion"/>
  </si>
  <si>
    <t>0#200</t>
    <phoneticPr fontId="44" type="noConversion"/>
  </si>
  <si>
    <t>0#160</t>
    <phoneticPr fontId="44" type="noConversion"/>
  </si>
  <si>
    <t>-42.7#-439.8</t>
    <phoneticPr fontId="44" type="noConversion"/>
  </si>
  <si>
    <t>-42.7#-300</t>
    <phoneticPr fontId="44" type="noConversion"/>
  </si>
  <si>
    <t>54#-632</t>
    <phoneticPr fontId="44" type="noConversion"/>
  </si>
  <si>
    <t>54#-500</t>
    <phoneticPr fontId="44" type="noConversion"/>
  </si>
  <si>
    <t>0#-517</t>
    <phoneticPr fontId="44" type="noConversion"/>
  </si>
  <si>
    <t>0#-400</t>
    <phoneticPr fontId="44" type="noConversion"/>
  </si>
  <si>
    <t>太阴星君</t>
    <phoneticPr fontId="44" type="noConversion"/>
  </si>
  <si>
    <t>达摩</t>
    <phoneticPr fontId="44" type="noConversion"/>
  </si>
  <si>
    <t>0#-435</t>
    <phoneticPr fontId="4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</si>
</sst>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等线"/>
      <charset val="134"/>
      <scheme val="minor"/>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10"/>
      <color indexed="8"/>
      <name val="微软雅黑"/>
      <family val="2"/>
      <charset val="134"/>
    </font>
    <font>
      <sz val="10"/>
      <color theme="1"/>
      <name val="微软雅黑"/>
      <family val="2"/>
      <charset val="134"/>
    </font>
    <font>
      <sz val="9"/>
      <color indexed="8"/>
      <name val="微软雅黑"/>
      <family val="2"/>
      <charset val="134"/>
    </font>
    <font>
      <sz val="9"/>
      <color theme="1"/>
      <name val="微软雅黑"/>
      <family val="2"/>
      <charset val="134"/>
    </font>
    <font>
      <sz val="9"/>
      <color theme="1"/>
      <name val="等线"/>
      <family val="3"/>
      <charset val="134"/>
      <scheme val="minor"/>
    </font>
    <font>
      <sz val="9"/>
      <color theme="1"/>
      <name val="宋体"/>
      <family val="3"/>
      <charset val="134"/>
    </font>
    <font>
      <sz val="9"/>
      <color theme="0"/>
      <name val="微软雅黑"/>
      <family val="2"/>
      <charset val="134"/>
    </font>
    <font>
      <sz val="9"/>
      <color rgb="FFFF0000"/>
      <name val="微软雅黑"/>
      <family val="2"/>
      <charset val="134"/>
    </font>
    <font>
      <b/>
      <sz val="9"/>
      <color theme="0"/>
      <name val="微软雅黑"/>
      <family val="2"/>
      <charset val="134"/>
    </font>
    <font>
      <b/>
      <sz val="9"/>
      <name val="宋体"/>
      <family val="3"/>
      <charset val="134"/>
    </font>
    <font>
      <sz val="9"/>
      <name val="等线"/>
      <family val="3"/>
      <charset val="134"/>
      <scheme val="minor"/>
    </font>
    <font>
      <sz val="11"/>
      <color theme="1"/>
      <name val="等线"/>
      <family val="3"/>
      <charset val="134"/>
      <scheme val="minor"/>
    </font>
  </fonts>
  <fills count="22">
    <fill>
      <patternFill patternType="none"/>
    </fill>
    <fill>
      <patternFill patternType="gray125"/>
    </fill>
    <fill>
      <patternFill patternType="solid">
        <fgColor rgb="FFFFC000"/>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4" tint="0.39933469649342324"/>
        <bgColor indexed="64"/>
      </patternFill>
    </fill>
    <fill>
      <patternFill patternType="solid">
        <fgColor theme="4"/>
        <bgColor indexed="64"/>
      </patternFill>
    </fill>
    <fill>
      <patternFill patternType="solid">
        <fgColor rgb="FFFFFF00"/>
        <bgColor indexed="64"/>
      </patternFill>
    </fill>
    <fill>
      <patternFill patternType="solid">
        <fgColor rgb="FF92D050"/>
        <bgColor indexed="64"/>
      </patternFill>
    </fill>
    <fill>
      <patternFill patternType="solid">
        <fgColor theme="7" tint="0.59999389629810485"/>
        <bgColor indexed="64"/>
      </patternFill>
    </fill>
    <fill>
      <patternFill patternType="solid">
        <fgColor rgb="FFFF0000"/>
        <bgColor indexed="64"/>
      </patternFill>
    </fill>
    <fill>
      <patternFill patternType="solid">
        <fgColor theme="4" tint="0.39957884456923126"/>
        <bgColor indexed="64"/>
      </patternFill>
    </fill>
    <fill>
      <patternFill patternType="solid">
        <fgColor theme="9"/>
        <bgColor indexed="64"/>
      </patternFill>
    </fill>
    <fill>
      <patternFill patternType="solid">
        <fgColor theme="8" tint="0.39936521500289923"/>
        <bgColor indexed="64"/>
      </patternFill>
    </fill>
    <fill>
      <patternFill patternType="solid">
        <fgColor theme="5" tint="0.59999389629810485"/>
        <bgColor indexed="64"/>
      </patternFill>
    </fill>
    <fill>
      <patternFill patternType="solid">
        <fgColor theme="5" tint="0.39933469649342324"/>
        <bgColor indexed="64"/>
      </patternFill>
    </fill>
    <fill>
      <patternFill patternType="solid">
        <fgColor theme="4" tint="0.7993408001953185"/>
        <bgColor indexed="64"/>
      </patternFill>
    </fill>
    <fill>
      <patternFill patternType="solid">
        <fgColor theme="3" tint="0.7993713187047945"/>
        <bgColor indexed="64"/>
      </patternFill>
    </fill>
    <fill>
      <patternFill patternType="solid">
        <fgColor theme="9" tint="0.59999389629810485"/>
        <bgColor indexed="64"/>
      </patternFill>
    </fill>
    <fill>
      <patternFill patternType="solid">
        <fgColor theme="3" tint="0.39936521500289923"/>
        <bgColor indexed="64"/>
      </patternFill>
    </fill>
    <fill>
      <patternFill patternType="solid">
        <fgColor theme="8"/>
        <bgColor indexed="64"/>
      </patternFill>
    </fill>
    <fill>
      <patternFill patternType="solid">
        <fgColor theme="7" tint="0.7993408001953185"/>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32">
    <xf numFmtId="0" fontId="0" fillId="0" borderId="0"/>
    <xf numFmtId="0" fontId="37" fillId="16" borderId="0" applyNumberFormat="0" applyBorder="0" applyAlignment="0" applyProtection="0">
      <alignment vertical="center"/>
    </xf>
    <xf numFmtId="0" fontId="37" fillId="3" borderId="0" applyNumberFormat="0" applyBorder="0" applyAlignment="0" applyProtection="0">
      <alignment vertical="center"/>
    </xf>
    <xf numFmtId="0" fontId="40" fillId="15" borderId="0" applyNumberFormat="0" applyBorder="0" applyAlignment="0" applyProtection="0">
      <alignment vertical="center"/>
    </xf>
    <xf numFmtId="0" fontId="40" fillId="5" borderId="0" applyNumberFormat="0" applyBorder="0" applyAlignment="0" applyProtection="0">
      <alignment vertical="center"/>
    </xf>
    <xf numFmtId="0" fontId="37" fillId="3" borderId="0" applyNumberFormat="0" applyBorder="0" applyAlignment="0" applyProtection="0">
      <alignment vertical="center"/>
    </xf>
    <xf numFmtId="0" fontId="37" fillId="14" borderId="0" applyNumberFormat="0" applyBorder="0" applyAlignment="0" applyProtection="0">
      <alignment vertical="center"/>
    </xf>
    <xf numFmtId="0" fontId="37" fillId="16" borderId="0" applyNumberFormat="0" applyBorder="0" applyAlignment="0" applyProtection="0">
      <alignment vertical="center"/>
    </xf>
    <xf numFmtId="0" fontId="40" fillId="6" borderId="0" applyNumberFormat="0" applyBorder="0" applyAlignment="0" applyProtection="0">
      <alignment vertical="center"/>
    </xf>
    <xf numFmtId="0" fontId="37" fillId="16" borderId="0" applyNumberFormat="0" applyBorder="0" applyAlignment="0" applyProtection="0">
      <alignment vertical="center"/>
    </xf>
    <xf numFmtId="0" fontId="37" fillId="3" borderId="0" applyNumberFormat="0" applyBorder="0" applyAlignment="0" applyProtection="0">
      <alignment vertical="center"/>
    </xf>
    <xf numFmtId="0" fontId="37" fillId="14" borderId="0" applyNumberFormat="0" applyBorder="0" applyAlignment="0" applyProtection="0">
      <alignment vertical="center"/>
    </xf>
    <xf numFmtId="0" fontId="37" fillId="21" borderId="0" applyNumberFormat="0" applyBorder="0" applyAlignment="0" applyProtection="0">
      <alignment vertical="center"/>
    </xf>
    <xf numFmtId="0" fontId="37" fillId="16" borderId="0" applyNumberFormat="0" applyBorder="0" applyAlignment="0" applyProtection="0">
      <alignment vertical="center"/>
    </xf>
    <xf numFmtId="0" fontId="37" fillId="21" borderId="0" applyNumberFormat="0" applyBorder="0" applyAlignment="0" applyProtection="0">
      <alignment vertical="center"/>
    </xf>
    <xf numFmtId="0" fontId="37" fillId="4" borderId="0" applyNumberFormat="0" applyBorder="0" applyAlignment="0" applyProtection="0">
      <alignment vertical="center"/>
    </xf>
    <xf numFmtId="0" fontId="37" fillId="14" borderId="0" applyNumberFormat="0" applyBorder="0" applyAlignment="0" applyProtection="0">
      <alignment vertical="center"/>
    </xf>
    <xf numFmtId="0" fontId="37" fillId="16" borderId="0" applyNumberFormat="0" applyBorder="0" applyAlignment="0" applyProtection="0">
      <alignment vertical="center"/>
    </xf>
    <xf numFmtId="0" fontId="37" fillId="21" borderId="0" applyNumberFormat="0" applyBorder="0" applyAlignment="0" applyProtection="0">
      <alignment vertical="center"/>
    </xf>
    <xf numFmtId="0" fontId="37" fillId="21" borderId="0" applyNumberFormat="0" applyBorder="0" applyAlignment="0" applyProtection="0">
      <alignment vertical="center"/>
    </xf>
    <xf numFmtId="0" fontId="40" fillId="15" borderId="0" applyNumberFormat="0" applyBorder="0" applyAlignment="0" applyProtection="0">
      <alignment vertical="center"/>
    </xf>
    <xf numFmtId="0" fontId="37" fillId="21" borderId="0" applyNumberFormat="0" applyBorder="0" applyAlignment="0" applyProtection="0">
      <alignment vertical="center"/>
    </xf>
    <xf numFmtId="0" fontId="37" fillId="3" borderId="0" applyNumberFormat="0" applyBorder="0" applyAlignment="0" applyProtection="0">
      <alignment vertical="center"/>
    </xf>
    <xf numFmtId="0" fontId="37" fillId="3"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37" fillId="4" borderId="0" applyNumberFormat="0" applyBorder="0" applyAlignment="0" applyProtection="0">
      <alignment vertical="center"/>
    </xf>
    <xf numFmtId="0" fontId="37" fillId="4" borderId="0" applyNumberFormat="0" applyBorder="0" applyAlignment="0" applyProtection="0">
      <alignment vertical="center"/>
    </xf>
    <xf numFmtId="0" fontId="37" fillId="4" borderId="0" applyNumberFormat="0" applyBorder="0" applyAlignment="0" applyProtection="0">
      <alignment vertical="center"/>
    </xf>
    <xf numFmtId="0" fontId="37" fillId="4" borderId="0" applyNumberFormat="0" applyBorder="0" applyAlignment="0" applyProtection="0">
      <alignment vertical="center"/>
    </xf>
    <xf numFmtId="0" fontId="40" fillId="5" borderId="0" applyNumberFormat="0" applyBorder="0" applyAlignment="0" applyProtection="0">
      <alignment vertical="center"/>
    </xf>
    <xf numFmtId="0" fontId="40" fillId="6" borderId="0" applyNumberFormat="0" applyBorder="0" applyAlignment="0" applyProtection="0">
      <alignment vertical="center"/>
    </xf>
  </cellStyleXfs>
  <cellXfs count="186">
    <xf numFmtId="0" fontId="0" fillId="0" borderId="0" xfId="0"/>
    <xf numFmtId="0" fontId="0" fillId="0" borderId="0" xfId="0" applyFont="1"/>
    <xf numFmtId="0" fontId="0" fillId="0" borderId="0" xfId="0" applyNumberFormat="1"/>
    <xf numFmtId="0" fontId="34" fillId="0" borderId="0" xfId="0" applyFont="1" applyAlignment="1">
      <alignment vertical="center"/>
    </xf>
    <xf numFmtId="0" fontId="35" fillId="0" borderId="0" xfId="0" applyFont="1" applyAlignment="1">
      <alignment vertical="center"/>
    </xf>
    <xf numFmtId="0" fontId="36" fillId="0" borderId="0" xfId="0" applyFont="1" applyAlignment="1">
      <alignment vertical="center"/>
    </xf>
    <xf numFmtId="0" fontId="36" fillId="2" borderId="0" xfId="0" applyFont="1" applyFill="1" applyAlignment="1">
      <alignment vertical="center"/>
    </xf>
    <xf numFmtId="0" fontId="37" fillId="3" borderId="1" xfId="10" applyBorder="1" applyAlignment="1">
      <alignment horizontal="left" vertical="center" wrapText="1"/>
    </xf>
    <xf numFmtId="0" fontId="37" fillId="4" borderId="1" xfId="15" applyBorder="1">
      <alignment vertical="center"/>
    </xf>
    <xf numFmtId="0" fontId="37" fillId="5" borderId="1" xfId="4" applyFont="1" applyBorder="1">
      <alignment vertical="center"/>
    </xf>
    <xf numFmtId="0" fontId="37" fillId="6" borderId="1" xfId="8" applyFont="1" applyBorder="1" applyAlignment="1">
      <alignment vertical="top"/>
    </xf>
    <xf numFmtId="0" fontId="37" fillId="6" borderId="1" xfId="8" applyFont="1" applyBorder="1" applyAlignment="1">
      <alignment vertical="top" wrapText="1"/>
    </xf>
    <xf numFmtId="0" fontId="37" fillId="0" borderId="1" xfId="0" applyFont="1" applyBorder="1" applyAlignment="1">
      <alignment vertical="top"/>
    </xf>
    <xf numFmtId="0" fontId="37" fillId="0" borderId="1" xfId="0" applyFont="1" applyBorder="1" applyAlignment="1">
      <alignment vertical="top" wrapText="1"/>
    </xf>
    <xf numFmtId="0" fontId="37" fillId="7" borderId="1" xfId="0" applyFont="1" applyFill="1" applyBorder="1" applyAlignment="1">
      <alignment horizontal="left" vertical="center"/>
    </xf>
    <xf numFmtId="0" fontId="38" fillId="7" borderId="1" xfId="0" applyFont="1" applyFill="1" applyBorder="1" applyAlignment="1">
      <alignment horizontal="left" vertical="center"/>
    </xf>
    <xf numFmtId="0" fontId="37" fillId="0" borderId="1" xfId="0" applyFont="1" applyBorder="1" applyAlignment="1">
      <alignment horizontal="left" vertical="center"/>
    </xf>
    <xf numFmtId="0" fontId="38" fillId="0" borderId="1" xfId="0" applyFont="1" applyBorder="1" applyAlignment="1">
      <alignment horizontal="left" vertical="center"/>
    </xf>
    <xf numFmtId="0" fontId="38" fillId="8" borderId="1" xfId="0" applyFont="1" applyFill="1" applyBorder="1" applyAlignment="1">
      <alignment horizontal="left" vertical="center"/>
    </xf>
    <xf numFmtId="0" fontId="37" fillId="9" borderId="1" xfId="0" applyFont="1" applyFill="1" applyBorder="1" applyAlignment="1">
      <alignment horizontal="left" vertical="center"/>
    </xf>
    <xf numFmtId="0" fontId="38" fillId="9" borderId="1" xfId="0" applyFont="1" applyFill="1" applyBorder="1" applyAlignment="1">
      <alignment horizontal="left" vertical="center"/>
    </xf>
    <xf numFmtId="0" fontId="39" fillId="0" borderId="1" xfId="0" applyFont="1" applyBorder="1" applyAlignment="1">
      <alignment horizontal="left" vertical="center"/>
    </xf>
    <xf numFmtId="0" fontId="37" fillId="3" borderId="1" xfId="10" applyFont="1" applyBorder="1" applyAlignment="1">
      <alignment horizontal="left" vertical="center" wrapText="1"/>
    </xf>
    <xf numFmtId="0" fontId="37" fillId="4" borderId="1" xfId="15" applyFont="1" applyBorder="1">
      <alignment vertical="center"/>
    </xf>
    <xf numFmtId="0" fontId="37" fillId="4" borderId="1" xfId="15" applyFont="1" applyBorder="1" applyAlignment="1">
      <alignment vertical="center" wrapText="1"/>
    </xf>
    <xf numFmtId="0" fontId="39" fillId="10" borderId="1" xfId="0" applyFont="1" applyFill="1" applyBorder="1" applyAlignment="1">
      <alignment horizontal="left" vertical="center"/>
    </xf>
    <xf numFmtId="0" fontId="39" fillId="11" borderId="1" xfId="0" applyFont="1" applyFill="1" applyBorder="1" applyAlignment="1">
      <alignment horizontal="left" vertical="center"/>
    </xf>
    <xf numFmtId="0" fontId="39" fillId="0" borderId="1" xfId="0" applyFont="1" applyFill="1" applyBorder="1" applyAlignment="1">
      <alignment horizontal="left" vertical="center"/>
    </xf>
    <xf numFmtId="0" fontId="37" fillId="2" borderId="1" xfId="0" applyFont="1" applyFill="1" applyBorder="1" applyAlignment="1">
      <alignment vertical="top" wrapText="1"/>
    </xf>
    <xf numFmtId="0" fontId="37" fillId="2" borderId="1" xfId="0" applyFont="1" applyFill="1" applyBorder="1" applyAlignment="1">
      <alignment vertical="top"/>
    </xf>
    <xf numFmtId="0" fontId="37" fillId="7" borderId="1" xfId="0" applyFont="1" applyFill="1" applyBorder="1" applyAlignment="1">
      <alignment vertical="center"/>
    </xf>
    <xf numFmtId="0" fontId="37" fillId="2" borderId="1" xfId="0" applyFont="1" applyFill="1" applyBorder="1" applyAlignment="1">
      <alignment vertical="center"/>
    </xf>
    <xf numFmtId="0" fontId="37" fillId="0" borderId="0" xfId="0" applyFont="1" applyAlignment="1">
      <alignment horizontal="left"/>
    </xf>
    <xf numFmtId="0" fontId="37" fillId="12" borderId="0" xfId="0" applyFont="1" applyFill="1" applyAlignment="1">
      <alignment horizontal="center"/>
    </xf>
    <xf numFmtId="0" fontId="37" fillId="13" borderId="0" xfId="0" applyFont="1" applyFill="1" applyAlignment="1">
      <alignment horizontal="center"/>
    </xf>
    <xf numFmtId="0" fontId="37" fillId="0" borderId="0" xfId="0" applyFont="1" applyAlignment="1">
      <alignment horizontal="center"/>
    </xf>
    <xf numFmtId="0" fontId="37" fillId="4" borderId="0" xfId="9" applyFill="1" applyAlignment="1">
      <alignment horizontal="center"/>
    </xf>
    <xf numFmtId="0" fontId="37" fillId="2" borderId="0" xfId="0" applyFont="1" applyFill="1" applyAlignment="1">
      <alignment horizontal="center"/>
    </xf>
    <xf numFmtId="0" fontId="37" fillId="4" borderId="0" xfId="0" applyFont="1" applyFill="1" applyAlignment="1">
      <alignment horizontal="center"/>
    </xf>
    <xf numFmtId="0" fontId="37" fillId="14" borderId="0" xfId="11" applyAlignment="1">
      <alignment horizontal="center"/>
    </xf>
    <xf numFmtId="0" fontId="37" fillId="14" borderId="0" xfId="14" applyFill="1" applyAlignment="1">
      <alignment horizontal="center"/>
    </xf>
    <xf numFmtId="0" fontId="40" fillId="15" borderId="0" xfId="3" applyAlignment="1">
      <alignment horizontal="center"/>
    </xf>
    <xf numFmtId="0" fontId="37" fillId="12" borderId="0" xfId="9" applyFill="1" applyAlignment="1">
      <alignment horizontal="center"/>
    </xf>
    <xf numFmtId="0" fontId="37" fillId="16" borderId="0" xfId="9" applyAlignment="1">
      <alignment horizontal="center"/>
    </xf>
    <xf numFmtId="0" fontId="37" fillId="13" borderId="0" xfId="9" applyFill="1" applyAlignment="1">
      <alignment horizontal="center"/>
    </xf>
    <xf numFmtId="0" fontId="37" fillId="14" borderId="0" xfId="11" applyFont="1" applyAlignment="1">
      <alignment horizontal="center"/>
    </xf>
    <xf numFmtId="0" fontId="41" fillId="0" borderId="0" xfId="0" applyFont="1" applyAlignment="1">
      <alignment horizontal="center"/>
    </xf>
    <xf numFmtId="0" fontId="37" fillId="17" borderId="0" xfId="0" applyFont="1" applyFill="1" applyAlignment="1">
      <alignment horizontal="center"/>
    </xf>
    <xf numFmtId="0" fontId="37" fillId="14" borderId="0" xfId="0" applyFont="1" applyFill="1" applyAlignment="1">
      <alignment horizontal="center"/>
    </xf>
    <xf numFmtId="0" fontId="37" fillId="18" borderId="0" xfId="0" applyFont="1" applyFill="1" applyAlignment="1">
      <alignment horizontal="center"/>
    </xf>
    <xf numFmtId="0" fontId="37" fillId="9" borderId="0" xfId="0" applyFont="1" applyFill="1" applyAlignment="1">
      <alignment horizontal="center"/>
    </xf>
    <xf numFmtId="0" fontId="37" fillId="3" borderId="0" xfId="0" applyFont="1" applyFill="1" applyAlignment="1">
      <alignment horizontal="center"/>
    </xf>
    <xf numFmtId="0" fontId="37" fillId="19" borderId="0" xfId="0" applyFont="1" applyFill="1" applyAlignment="1">
      <alignment horizontal="center"/>
    </xf>
    <xf numFmtId="0" fontId="42" fillId="20" borderId="0" xfId="0" applyFont="1" applyFill="1" applyAlignment="1">
      <alignment horizontal="center"/>
    </xf>
    <xf numFmtId="0" fontId="41" fillId="17" borderId="0" xfId="0" applyFont="1" applyFill="1" applyAlignment="1">
      <alignment horizontal="center"/>
    </xf>
    <xf numFmtId="0" fontId="41" fillId="14" borderId="0" xfId="0" applyFont="1" applyFill="1" applyAlignment="1">
      <alignment horizontal="center"/>
    </xf>
    <xf numFmtId="0" fontId="41" fillId="9" borderId="0" xfId="0" applyFont="1" applyFill="1" applyAlignment="1">
      <alignment horizontal="center"/>
    </xf>
    <xf numFmtId="0" fontId="41" fillId="3" borderId="0" xfId="0" applyFont="1" applyFill="1" applyAlignment="1">
      <alignment horizontal="center"/>
    </xf>
    <xf numFmtId="0" fontId="41" fillId="19" borderId="0" xfId="0" applyFont="1" applyFill="1" applyAlignment="1">
      <alignment horizontal="center"/>
    </xf>
    <xf numFmtId="0" fontId="37" fillId="3" borderId="0" xfId="10" applyFont="1" applyAlignment="1">
      <alignment horizontal="left" vertical="center" wrapText="1"/>
    </xf>
    <xf numFmtId="0" fontId="37" fillId="4" borderId="0" xfId="15" applyFont="1">
      <alignment vertical="center"/>
    </xf>
    <xf numFmtId="0" fontId="37" fillId="5" borderId="0" xfId="4" applyFont="1">
      <alignment vertical="center"/>
    </xf>
    <xf numFmtId="0" fontId="37" fillId="6" borderId="0" xfId="8" applyFont="1" applyAlignment="1">
      <alignment vertical="top"/>
    </xf>
    <xf numFmtId="0" fontId="36" fillId="0" borderId="0" xfId="0" applyFont="1" applyAlignment="1">
      <alignment vertical="top"/>
    </xf>
    <xf numFmtId="0" fontId="36" fillId="7" borderId="0" xfId="0" applyFont="1" applyFill="1" applyAlignment="1">
      <alignment horizontal="left" vertical="center"/>
    </xf>
    <xf numFmtId="0" fontId="36" fillId="0" borderId="0" xfId="0" applyFont="1" applyAlignment="1">
      <alignment horizontal="left" vertical="center"/>
    </xf>
    <xf numFmtId="0" fontId="36" fillId="8" borderId="0" xfId="0" applyFont="1" applyFill="1" applyAlignment="1">
      <alignment horizontal="left" vertical="center"/>
    </xf>
    <xf numFmtId="0" fontId="37" fillId="0" borderId="0" xfId="0" applyFont="1" applyAlignment="1">
      <alignment vertical="center"/>
    </xf>
    <xf numFmtId="0" fontId="37" fillId="0" borderId="0" xfId="0" applyFont="1" applyAlignment="1">
      <alignment horizontal="center" vertical="center"/>
    </xf>
    <xf numFmtId="0" fontId="36" fillId="0" borderId="0" xfId="0" applyFont="1" applyAlignment="1">
      <alignment vertical="center" wrapText="1"/>
    </xf>
    <xf numFmtId="0" fontId="36" fillId="0" borderId="1" xfId="0" applyFont="1" applyBorder="1" applyAlignment="1">
      <alignment vertical="center"/>
    </xf>
    <xf numFmtId="0" fontId="37" fillId="0" borderId="1" xfId="0" applyFont="1" applyBorder="1" applyAlignment="1">
      <alignment horizontal="center"/>
    </xf>
    <xf numFmtId="0" fontId="36" fillId="7" borderId="1" xfId="0" applyFont="1" applyFill="1" applyBorder="1" applyAlignment="1">
      <alignment horizontal="left" vertical="center"/>
    </xf>
    <xf numFmtId="0" fontId="37" fillId="10" borderId="1" xfId="0" applyFont="1" applyFill="1" applyBorder="1" applyAlignment="1">
      <alignment horizontal="left" vertical="center"/>
    </xf>
    <xf numFmtId="0" fontId="37" fillId="11" borderId="1" xfId="0" applyFont="1" applyFill="1" applyBorder="1" applyAlignment="1">
      <alignment horizontal="left" vertical="center"/>
    </xf>
    <xf numFmtId="0" fontId="37" fillId="0" borderId="1" xfId="0" applyFont="1" applyFill="1" applyBorder="1" applyAlignment="1">
      <alignment horizontal="left" vertical="center"/>
    </xf>
    <xf numFmtId="0" fontId="37" fillId="8" borderId="1" xfId="0" applyFont="1" applyFill="1" applyBorder="1" applyAlignment="1">
      <alignment horizontal="left" vertical="center"/>
    </xf>
    <xf numFmtId="0" fontId="37" fillId="7" borderId="1" xfId="0" applyFont="1" applyFill="1" applyBorder="1" applyAlignment="1">
      <alignment horizontal="center" vertical="center"/>
    </xf>
    <xf numFmtId="0" fontId="37" fillId="3" borderId="1" xfId="10" applyFont="1" applyBorder="1" applyAlignment="1">
      <alignment horizontal="center" vertical="center" wrapText="1"/>
    </xf>
    <xf numFmtId="0" fontId="37" fillId="5" borderId="1" xfId="4" applyFont="1" applyBorder="1" applyAlignment="1">
      <alignment horizontal="center" vertical="center"/>
    </xf>
    <xf numFmtId="0" fontId="37" fillId="0" borderId="1" xfId="0" applyFont="1" applyBorder="1" applyAlignment="1">
      <alignment horizontal="center" vertical="top" wrapText="1"/>
    </xf>
    <xf numFmtId="0" fontId="37" fillId="7" borderId="1" xfId="0" applyNumberFormat="1" applyFont="1" applyFill="1" applyBorder="1" applyAlignment="1">
      <alignment horizontal="center" vertical="center"/>
    </xf>
    <xf numFmtId="0" fontId="37" fillId="0" borderId="1" xfId="0" applyFont="1" applyBorder="1" applyAlignment="1">
      <alignment horizontal="center" vertical="center"/>
    </xf>
    <xf numFmtId="0" fontId="36" fillId="0" borderId="1" xfId="0" applyFont="1" applyBorder="1" applyAlignment="1">
      <alignment vertical="top"/>
    </xf>
    <xf numFmtId="0" fontId="37" fillId="7" borderId="0" xfId="0" applyFont="1" applyFill="1"/>
    <xf numFmtId="0" fontId="36" fillId="0" borderId="1" xfId="0" applyFont="1" applyBorder="1" applyAlignment="1">
      <alignment horizontal="left" vertical="center"/>
    </xf>
    <xf numFmtId="0" fontId="36" fillId="4" borderId="1" xfId="0" applyFont="1" applyFill="1" applyBorder="1" applyAlignment="1">
      <alignment horizontal="left" vertical="center"/>
    </xf>
    <xf numFmtId="0" fontId="37" fillId="3" borderId="2" xfId="10" applyFont="1" applyBorder="1" applyAlignment="1">
      <alignment horizontal="left" vertical="center" wrapText="1"/>
    </xf>
    <xf numFmtId="0" fontId="37" fillId="3" borderId="0" xfId="23" applyFont="1" applyAlignment="1">
      <alignment horizontal="center" vertical="center" wrapText="1"/>
    </xf>
    <xf numFmtId="0" fontId="37" fillId="3" borderId="0" xfId="23" applyFont="1" applyAlignment="1">
      <alignment horizontal="left" vertical="center" wrapText="1"/>
    </xf>
    <xf numFmtId="0" fontId="37" fillId="4" borderId="2" xfId="15" applyFont="1" applyBorder="1" applyAlignment="1">
      <alignment vertical="center" wrapText="1"/>
    </xf>
    <xf numFmtId="0" fontId="37" fillId="4" borderId="0" xfId="29" applyFont="1" applyAlignment="1">
      <alignment horizontal="center" vertical="center"/>
    </xf>
    <xf numFmtId="0" fontId="37" fillId="4" borderId="1" xfId="29" applyFont="1" applyBorder="1" applyAlignment="1">
      <alignment vertical="center" wrapText="1"/>
    </xf>
    <xf numFmtId="0" fontId="37" fillId="5" borderId="1" xfId="4" applyFont="1" applyBorder="1" applyAlignment="1">
      <alignment vertical="center" wrapText="1"/>
    </xf>
    <xf numFmtId="0" fontId="37" fillId="5" borderId="2" xfId="4" applyFont="1" applyBorder="1" applyAlignment="1">
      <alignment vertical="center" wrapText="1"/>
    </xf>
    <xf numFmtId="0" fontId="37" fillId="5" borderId="0" xfId="4" applyFont="1" applyAlignment="1">
      <alignment horizontal="center" vertical="center"/>
    </xf>
    <xf numFmtId="0" fontId="37" fillId="6" borderId="2" xfId="8" applyFont="1" applyBorder="1" applyAlignment="1">
      <alignment vertical="top" wrapText="1"/>
    </xf>
    <xf numFmtId="0" fontId="37" fillId="6" borderId="0" xfId="8" applyFont="1" applyAlignment="1">
      <alignment horizontal="center" vertical="top" wrapText="1"/>
    </xf>
    <xf numFmtId="0" fontId="37" fillId="0" borderId="2" xfId="0" applyFont="1" applyBorder="1" applyAlignment="1">
      <alignment vertical="top" wrapText="1"/>
    </xf>
    <xf numFmtId="0" fontId="36" fillId="0" borderId="0" xfId="0" applyFont="1" applyAlignment="1">
      <alignment horizontal="center" vertical="top"/>
    </xf>
    <xf numFmtId="0" fontId="37" fillId="0" borderId="1" xfId="0" applyFont="1" applyFill="1" applyBorder="1" applyAlignment="1">
      <alignment horizontal="left" vertical="center" wrapText="1"/>
    </xf>
    <xf numFmtId="0" fontId="36" fillId="7" borderId="0" xfId="0" applyFont="1" applyFill="1" applyAlignment="1">
      <alignment horizontal="center" vertical="center"/>
    </xf>
    <xf numFmtId="0" fontId="36" fillId="7" borderId="0" xfId="0" applyFont="1" applyFill="1" applyAlignment="1">
      <alignment horizontal="center" vertical="center" wrapText="1"/>
    </xf>
    <xf numFmtId="0" fontId="36" fillId="8" borderId="1" xfId="0" applyFont="1" applyFill="1" applyBorder="1" applyAlignment="1">
      <alignment horizontal="left" vertical="center"/>
    </xf>
    <xf numFmtId="0" fontId="36" fillId="0" borderId="0" xfId="0" applyFont="1" applyFill="1" applyAlignment="1">
      <alignment horizontal="left" vertical="center"/>
    </xf>
    <xf numFmtId="0" fontId="37" fillId="0" borderId="0" xfId="0" applyFont="1" applyAlignment="1">
      <alignment horizontal="left" vertical="center"/>
    </xf>
    <xf numFmtId="0" fontId="36" fillId="2" borderId="0" xfId="0" applyFont="1" applyFill="1" applyAlignment="1">
      <alignment horizontal="right" vertical="center"/>
    </xf>
    <xf numFmtId="0" fontId="37" fillId="0" borderId="1" xfId="0" quotePrefix="1" applyFont="1" applyBorder="1" applyAlignment="1">
      <alignment horizontal="left" vertical="center"/>
    </xf>
    <xf numFmtId="0" fontId="37" fillId="7" borderId="1" xfId="0" quotePrefix="1" applyFont="1" applyFill="1" applyBorder="1" applyAlignment="1">
      <alignment horizontal="left" vertical="center"/>
    </xf>
    <xf numFmtId="0" fontId="0" fillId="0" borderId="0" xfId="0" quotePrefix="1"/>
    <xf numFmtId="0" fontId="33" fillId="0" borderId="1" xfId="0" applyFont="1" applyFill="1" applyBorder="1" applyAlignment="1">
      <alignment horizontal="left" vertical="center"/>
    </xf>
    <xf numFmtId="0" fontId="33" fillId="0" borderId="1" xfId="0" applyFont="1" applyFill="1" applyBorder="1" applyAlignment="1">
      <alignment horizontal="left" vertical="center" wrapText="1"/>
    </xf>
    <xf numFmtId="0" fontId="32" fillId="0" borderId="1" xfId="0" applyFont="1" applyBorder="1" applyAlignment="1">
      <alignment horizontal="left" vertical="center"/>
    </xf>
    <xf numFmtId="0" fontId="31" fillId="0" borderId="1" xfId="0" applyFont="1" applyBorder="1" applyAlignment="1">
      <alignment horizontal="left" vertical="center"/>
    </xf>
    <xf numFmtId="0" fontId="29" fillId="0" borderId="1" xfId="0" applyFont="1" applyBorder="1" applyAlignment="1">
      <alignment horizontal="left" vertical="center"/>
    </xf>
    <xf numFmtId="0" fontId="28" fillId="0" borderId="1" xfId="0" applyFont="1" applyFill="1" applyBorder="1" applyAlignment="1">
      <alignment horizontal="left" vertical="center"/>
    </xf>
    <xf numFmtId="0" fontId="27" fillId="0" borderId="1" xfId="0" applyFont="1" applyBorder="1" applyAlignment="1">
      <alignment horizontal="left" vertical="center"/>
    </xf>
    <xf numFmtId="0" fontId="27" fillId="0" borderId="1" xfId="0" applyFont="1" applyFill="1" applyBorder="1" applyAlignment="1">
      <alignment horizontal="left" vertical="center"/>
    </xf>
    <xf numFmtId="0" fontId="26" fillId="0" borderId="1" xfId="0" applyFont="1" applyBorder="1" applyAlignment="1">
      <alignment horizontal="left" vertical="center"/>
    </xf>
    <xf numFmtId="0" fontId="25" fillId="6" borderId="0" xfId="8" applyFont="1" applyAlignment="1">
      <alignment vertical="top" wrapText="1"/>
    </xf>
    <xf numFmtId="0" fontId="25" fillId="3" borderId="0" xfId="10" applyFont="1" applyAlignment="1">
      <alignment horizontal="left" vertical="center" wrapText="1"/>
    </xf>
    <xf numFmtId="0" fontId="25" fillId="4" borderId="0" xfId="15" applyFont="1">
      <alignment vertical="center"/>
    </xf>
    <xf numFmtId="0" fontId="36" fillId="0" borderId="0" xfId="0" applyFont="1" applyAlignment="1">
      <alignment horizontal="center" vertical="center"/>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wrapText="1"/>
    </xf>
    <xf numFmtId="49" fontId="37" fillId="3" borderId="1" xfId="10" applyNumberFormat="1" applyFont="1" applyBorder="1" applyAlignment="1">
      <alignment horizontal="left" vertical="center" wrapText="1"/>
    </xf>
    <xf numFmtId="49" fontId="37" fillId="4" borderId="1" xfId="15" applyNumberFormat="1" applyFont="1" applyBorder="1" applyAlignment="1">
      <alignment vertical="center" wrapText="1"/>
    </xf>
    <xf numFmtId="49" fontId="37" fillId="5" borderId="1" xfId="4" applyNumberFormat="1" applyFont="1" applyBorder="1">
      <alignment vertical="center"/>
    </xf>
    <xf numFmtId="49" fontId="37" fillId="6" borderId="1" xfId="8" applyNumberFormat="1" applyFont="1" applyBorder="1" applyAlignment="1">
      <alignment vertical="top" wrapText="1"/>
    </xf>
    <xf numFmtId="49" fontId="37" fillId="0" borderId="1" xfId="0" applyNumberFormat="1" applyFont="1" applyBorder="1" applyAlignment="1">
      <alignment vertical="top" wrapText="1"/>
    </xf>
    <xf numFmtId="49" fontId="26" fillId="0" borderId="1" xfId="0" applyNumberFormat="1" applyFont="1" applyBorder="1" applyAlignment="1">
      <alignment horizontal="left" vertical="center"/>
    </xf>
    <xf numFmtId="49" fontId="23" fillId="0" borderId="1" xfId="0" applyNumberFormat="1" applyFont="1" applyBorder="1" applyAlignment="1">
      <alignment horizontal="left" vertical="center"/>
    </xf>
    <xf numFmtId="49" fontId="37" fillId="0" borderId="1" xfId="0" applyNumberFormat="1" applyFont="1" applyBorder="1" applyAlignment="1">
      <alignment horizontal="left" vertical="center"/>
    </xf>
    <xf numFmtId="49" fontId="30" fillId="0" borderId="1" xfId="0" applyNumberFormat="1" applyFont="1" applyBorder="1" applyAlignment="1">
      <alignment horizontal="left" vertical="center"/>
    </xf>
    <xf numFmtId="49" fontId="37" fillId="0" borderId="1" xfId="0" applyNumberFormat="1" applyFont="1" applyFill="1" applyBorder="1" applyAlignment="1">
      <alignment horizontal="left" vertical="center"/>
    </xf>
    <xf numFmtId="49" fontId="31" fillId="0" borderId="1" xfId="0" applyNumberFormat="1" applyFont="1" applyBorder="1" applyAlignment="1">
      <alignment horizontal="left" vertical="center"/>
    </xf>
    <xf numFmtId="49" fontId="37" fillId="0" borderId="1" xfId="0" quotePrefix="1" applyNumberFormat="1" applyFont="1" applyBorder="1" applyAlignment="1">
      <alignment horizontal="left" vertical="center"/>
    </xf>
    <xf numFmtId="49" fontId="36" fillId="0" borderId="0" xfId="0" applyNumberFormat="1" applyFont="1" applyAlignment="1">
      <alignment vertical="center"/>
    </xf>
    <xf numFmtId="49" fontId="22" fillId="0" borderId="1" xfId="0" quotePrefix="1" applyNumberFormat="1" applyFont="1" applyBorder="1" applyAlignment="1">
      <alignment horizontal="left" vertical="center"/>
    </xf>
    <xf numFmtId="0" fontId="22" fillId="0" borderId="1" xfId="0" quotePrefix="1" applyFont="1" applyBorder="1" applyAlignment="1">
      <alignment horizontal="left" vertical="center"/>
    </xf>
    <xf numFmtId="49" fontId="22" fillId="0" borderId="1" xfId="0" applyNumberFormat="1" applyFont="1" applyBorder="1" applyAlignment="1">
      <alignment horizontal="left" vertical="center"/>
    </xf>
    <xf numFmtId="0" fontId="22" fillId="0" borderId="1" xfId="0" applyFont="1" applyBorder="1" applyAlignment="1">
      <alignment horizontal="left" vertical="center"/>
    </xf>
    <xf numFmtId="49" fontId="22" fillId="0" borderId="1" xfId="0" applyNumberFormat="1" applyFont="1" applyFill="1" applyBorder="1" applyAlignment="1">
      <alignment horizontal="left" vertical="center"/>
    </xf>
    <xf numFmtId="0" fontId="22" fillId="0" borderId="1" xfId="0" applyFont="1" applyFill="1" applyBorder="1" applyAlignment="1">
      <alignment horizontal="left" vertical="center"/>
    </xf>
    <xf numFmtId="49" fontId="21" fillId="0" borderId="1" xfId="0" applyNumberFormat="1" applyFont="1" applyBorder="1" applyAlignment="1">
      <alignment horizontal="left" vertical="center"/>
    </xf>
    <xf numFmtId="0" fontId="21" fillId="0" borderId="1" xfId="0" applyFont="1" applyBorder="1" applyAlignment="1">
      <alignment horizontal="left" vertical="center"/>
    </xf>
    <xf numFmtId="49" fontId="21" fillId="7" borderId="1" xfId="0" applyNumberFormat="1" applyFont="1" applyFill="1" applyBorder="1" applyAlignment="1">
      <alignment horizontal="left" vertical="center"/>
    </xf>
    <xf numFmtId="0" fontId="21" fillId="7" borderId="1" xfId="0" applyFont="1" applyFill="1" applyBorder="1" applyAlignment="1">
      <alignment horizontal="left" vertical="center"/>
    </xf>
    <xf numFmtId="49" fontId="21" fillId="0" borderId="1" xfId="0" quotePrefix="1" applyNumberFormat="1" applyFont="1" applyBorder="1" applyAlignment="1">
      <alignment horizontal="left" vertical="center"/>
    </xf>
    <xf numFmtId="0" fontId="21" fillId="0" borderId="1" xfId="0" quotePrefix="1" applyFont="1" applyBorder="1" applyAlignment="1">
      <alignment horizontal="left" vertical="center"/>
    </xf>
    <xf numFmtId="49" fontId="21" fillId="0" borderId="1" xfId="0" applyNumberFormat="1" applyFont="1" applyFill="1" applyBorder="1" applyAlignment="1">
      <alignment horizontal="left" vertical="center"/>
    </xf>
    <xf numFmtId="0" fontId="21" fillId="0" borderId="1" xfId="0" applyFont="1" applyFill="1" applyBorder="1" applyAlignment="1">
      <alignment horizontal="left" vertical="center"/>
    </xf>
    <xf numFmtId="0" fontId="20" fillId="0" borderId="1" xfId="0" applyFont="1" applyBorder="1" applyAlignment="1">
      <alignment horizontal="left" vertical="center"/>
    </xf>
    <xf numFmtId="0" fontId="20" fillId="0" borderId="1" xfId="0" quotePrefix="1" applyFont="1" applyBorder="1" applyAlignment="1">
      <alignment horizontal="left" vertical="center"/>
    </xf>
    <xf numFmtId="49" fontId="19" fillId="0" borderId="1" xfId="0" applyNumberFormat="1" applyFont="1" applyBorder="1" applyAlignment="1">
      <alignment horizontal="left" vertical="center"/>
    </xf>
    <xf numFmtId="0" fontId="19" fillId="0" borderId="1" xfId="0" applyFont="1" applyBorder="1" applyAlignment="1">
      <alignment horizontal="left" vertical="center"/>
    </xf>
    <xf numFmtId="49" fontId="19" fillId="0" borderId="1" xfId="0" quotePrefix="1" applyNumberFormat="1" applyFont="1" applyBorder="1" applyAlignment="1">
      <alignment horizontal="left" vertical="center"/>
    </xf>
    <xf numFmtId="0" fontId="19" fillId="0" borderId="1" xfId="0" quotePrefix="1" applyFont="1" applyBorder="1" applyAlignment="1">
      <alignment horizontal="left" vertical="center"/>
    </xf>
    <xf numFmtId="0" fontId="18" fillId="0" borderId="1" xfId="0" quotePrefix="1" applyFont="1" applyBorder="1" applyAlignment="1">
      <alignment horizontal="left" vertical="center"/>
    </xf>
    <xf numFmtId="49" fontId="17" fillId="0" borderId="1" xfId="0" quotePrefix="1" applyNumberFormat="1" applyFont="1" applyBorder="1" applyAlignment="1">
      <alignment horizontal="left" vertical="center"/>
    </xf>
    <xf numFmtId="0" fontId="17" fillId="0" borderId="1" xfId="0" quotePrefix="1" applyFont="1" applyBorder="1" applyAlignment="1">
      <alignment horizontal="left" vertical="center"/>
    </xf>
    <xf numFmtId="49" fontId="16" fillId="0" borderId="1" xfId="0" applyNumberFormat="1" applyFont="1" applyBorder="1" applyAlignment="1">
      <alignment horizontal="left" vertical="center"/>
    </xf>
    <xf numFmtId="0" fontId="15" fillId="0" borderId="1" xfId="0" applyFont="1" applyFill="1" applyBorder="1" applyAlignment="1">
      <alignment horizontal="left" vertical="center" wrapText="1"/>
    </xf>
    <xf numFmtId="0" fontId="14" fillId="0" borderId="1" xfId="0" applyFont="1" applyFill="1" applyBorder="1" applyAlignment="1">
      <alignment horizontal="left" vertical="center"/>
    </xf>
    <xf numFmtId="0" fontId="14" fillId="0" borderId="1" xfId="0" applyFont="1" applyFill="1" applyBorder="1" applyAlignment="1">
      <alignment horizontal="left" vertical="center" wrapText="1"/>
    </xf>
    <xf numFmtId="0" fontId="13" fillId="0" borderId="0" xfId="0" applyFont="1" applyAlignment="1">
      <alignment vertical="center"/>
    </xf>
    <xf numFmtId="0" fontId="12" fillId="0" borderId="0" xfId="0" applyFont="1" applyAlignment="1">
      <alignment vertical="center"/>
    </xf>
    <xf numFmtId="0" fontId="11" fillId="0" borderId="1" xfId="0" applyFont="1" applyFill="1" applyBorder="1" applyAlignment="1">
      <alignment horizontal="left" vertical="center"/>
    </xf>
    <xf numFmtId="0" fontId="11" fillId="0" borderId="0" xfId="0" applyFont="1" applyAlignment="1">
      <alignment vertical="center"/>
    </xf>
    <xf numFmtId="49" fontId="11" fillId="0" borderId="1" xfId="0" quotePrefix="1" applyNumberFormat="1" applyFont="1" applyBorder="1" applyAlignment="1">
      <alignment horizontal="left" vertical="center"/>
    </xf>
    <xf numFmtId="0" fontId="11" fillId="0" borderId="1" xfId="0" applyFont="1" applyBorder="1" applyAlignment="1">
      <alignment horizontal="left" vertical="center"/>
    </xf>
    <xf numFmtId="0" fontId="10" fillId="0" borderId="1" xfId="0" quotePrefix="1" applyFont="1" applyBorder="1" applyAlignment="1">
      <alignment horizontal="left" vertical="center"/>
    </xf>
    <xf numFmtId="0" fontId="9" fillId="6" borderId="1" xfId="8" applyFont="1" applyBorder="1" applyAlignment="1">
      <alignment horizontal="center" vertical="top" wrapText="1"/>
    </xf>
    <xf numFmtId="0" fontId="8" fillId="7" borderId="1" xfId="0" applyFont="1" applyFill="1" applyBorder="1" applyAlignment="1">
      <alignment vertical="center"/>
    </xf>
    <xf numFmtId="0" fontId="7" fillId="0" borderId="0" xfId="0" applyFont="1" applyAlignment="1">
      <alignment vertical="center"/>
    </xf>
    <xf numFmtId="0" fontId="7" fillId="0" borderId="1" xfId="0" applyFont="1" applyFill="1" applyBorder="1" applyAlignment="1">
      <alignment horizontal="left" vertical="center"/>
    </xf>
    <xf numFmtId="0" fontId="6" fillId="0" borderId="1" xfId="0" applyFont="1" applyBorder="1" applyAlignment="1">
      <alignment horizontal="left" vertical="center"/>
    </xf>
    <xf numFmtId="0" fontId="6"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45" fillId="0" borderId="0" xfId="0" applyFont="1"/>
    <xf numFmtId="49" fontId="4" fillId="0" borderId="1" xfId="0" applyNumberFormat="1" applyFont="1" applyBorder="1" applyAlignment="1">
      <alignment horizontal="left" vertical="center"/>
    </xf>
    <xf numFmtId="0" fontId="3" fillId="0" borderId="1" xfId="0" applyFont="1" applyBorder="1" applyAlignment="1">
      <alignment horizontal="left" vertical="center"/>
    </xf>
    <xf numFmtId="49" fontId="3" fillId="0" borderId="1" xfId="0" applyNumberFormat="1" applyFont="1" applyBorder="1" applyAlignment="1">
      <alignment horizontal="left" vertical="center"/>
    </xf>
    <xf numFmtId="0" fontId="45" fillId="0" borderId="0" xfId="0" quotePrefix="1" applyFont="1"/>
    <xf numFmtId="0" fontId="2" fillId="0" borderId="1" xfId="0" applyFont="1" applyFill="1" applyBorder="1" applyAlignment="1">
      <alignment horizontal="left" vertical="center"/>
    </xf>
    <xf numFmtId="0" fontId="2" fillId="11" borderId="1" xfId="0" applyFont="1" applyFill="1" applyBorder="1" applyAlignment="1">
      <alignment horizontal="left" vertical="center"/>
    </xf>
  </cellXfs>
  <cellStyles count="32">
    <cellStyle name="20% - 强调文字颜色 1 2" xfId="1" xr:uid="{00000000-0005-0000-0000-000001000000}"/>
    <cellStyle name="20% - 强调文字颜色 1 2 2" xfId="17" xr:uid="{00000000-0005-0000-0000-000002000000}"/>
    <cellStyle name="20% - 强调文字颜色 1 3" xfId="13" xr:uid="{00000000-0005-0000-0000-000003000000}"/>
    <cellStyle name="20% - 强调文字颜色 1 4" xfId="7" xr:uid="{00000000-0005-0000-0000-000004000000}"/>
    <cellStyle name="20% - 强调文字颜色 4 2" xfId="18" xr:uid="{00000000-0005-0000-0000-000006000000}"/>
    <cellStyle name="20% - 强调文字颜色 4 2 2" xfId="12" xr:uid="{00000000-0005-0000-0000-000007000000}"/>
    <cellStyle name="20% - 强调文字颜色 4 3" xfId="19" xr:uid="{00000000-0005-0000-0000-000008000000}"/>
    <cellStyle name="20% - 强调文字颜色 4 4" xfId="21" xr:uid="{00000000-0005-0000-0000-000009000000}"/>
    <cellStyle name="20% - 着色 1" xfId="9" builtinId="30"/>
    <cellStyle name="20% - 着色 4" xfId="14" builtinId="42"/>
    <cellStyle name="40% - 强调文字颜色 1 2" xfId="5" xr:uid="{00000000-0005-0000-0000-00000B000000}"/>
    <cellStyle name="40% - 强调文字颜色 1 2 2" xfId="2" xr:uid="{00000000-0005-0000-0000-00000C000000}"/>
    <cellStyle name="40% - 强调文字颜色 1 3" xfId="22" xr:uid="{00000000-0005-0000-0000-00000D000000}"/>
    <cellStyle name="40% - 强调文字颜色 1 4" xfId="23" xr:uid="{00000000-0005-0000-0000-00000E000000}"/>
    <cellStyle name="40% - 强调文字颜色 2 2" xfId="6" xr:uid="{00000000-0005-0000-0000-000010000000}"/>
    <cellStyle name="40% - 强调文字颜色 2 2 2" xfId="16" xr:uid="{00000000-0005-0000-0000-000011000000}"/>
    <cellStyle name="40% - 强调文字颜色 2 3" xfId="24" xr:uid="{00000000-0005-0000-0000-000012000000}"/>
    <cellStyle name="40% - 强调文字颜色 2 4" xfId="25" xr:uid="{00000000-0005-0000-0000-000013000000}"/>
    <cellStyle name="40% - 强调文字颜色 5 2" xfId="26" xr:uid="{00000000-0005-0000-0000-000015000000}"/>
    <cellStyle name="40% - 强调文字颜色 5 2 2" xfId="27" xr:uid="{00000000-0005-0000-0000-000016000000}"/>
    <cellStyle name="40% - 强调文字颜色 5 3" xfId="28" xr:uid="{00000000-0005-0000-0000-000017000000}"/>
    <cellStyle name="40% - 强调文字颜色 5 4" xfId="29" xr:uid="{00000000-0005-0000-0000-000018000000}"/>
    <cellStyle name="40% - 着色 1" xfId="10" builtinId="31"/>
    <cellStyle name="40% - 着色 2" xfId="11" builtinId="35"/>
    <cellStyle name="40% - 着色 5" xfId="15" builtinId="47"/>
    <cellStyle name="60% - 强调文字颜色 1 2" xfId="30" xr:uid="{00000000-0005-0000-0000-00001A000000}"/>
    <cellStyle name="60% - 强调文字颜色 2 2" xfId="20" xr:uid="{00000000-0005-0000-0000-00001C000000}"/>
    <cellStyle name="60% - 着色 1" xfId="4" builtinId="32"/>
    <cellStyle name="60% - 着色 2" xfId="3" builtinId="36"/>
    <cellStyle name="常规" xfId="0" builtinId="0"/>
    <cellStyle name="强调文字颜色 1 2" xfId="31" xr:uid="{00000000-0005-0000-0000-00001F000000}"/>
    <cellStyle name="着色 1" xfId="8" builtinId="29"/>
  </cellStyles>
  <dxfs count="72">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ont>
        <color rgb="FF9C0006"/>
      </font>
      <fill>
        <patternFill patternType="solid">
          <bgColor rgb="FFFFC7CE"/>
        </patternFill>
      </fill>
    </dxf>
    <dxf>
      <font>
        <color rgb="FF9C57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k068/Desktop/14.CharacterConfig(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j035/Desktop/Analysis/HUOTIANFUNCS.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acter"/>
      <sheetName val="CV资源对照"/>
      <sheetName val="技能配置计算辅助说明"/>
      <sheetName val="特训配置计算辅助说明"/>
      <sheetName val="所有英雄编号"/>
      <sheetName val="角色类型&amp;星级Ver0.1"/>
      <sheetName val="收集加成"/>
      <sheetName val="Sheet1"/>
      <sheetName val="【文本】角色"/>
      <sheetName val="Sheet2"/>
      <sheetName val="Sheet3"/>
      <sheetName val="Sheet4"/>
      <sheetName val="Sheet5"/>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UOTIANFUNCS"/>
    </sheetNames>
    <definedNames>
      <definedName name="SUMSTRING"/>
    </definedNames>
    <sheetDataSet>
      <sheetData sheetId="0"/>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91"/>
  <sheetViews>
    <sheetView tabSelected="1" workbookViewId="0">
      <pane xSplit="4" ySplit="4" topLeftCell="M45" activePane="bottomRight" state="frozenSplit"/>
      <selection pane="topRight"/>
      <selection pane="bottomLeft"/>
      <selection pane="bottomRight" activeCell="P47" sqref="P47"/>
    </sheetView>
  </sheetViews>
  <sheetFormatPr defaultColWidth="9" defaultRowHeight="14.25" outlineLevelRow="1" x14ac:dyDescent="0.2"/>
  <cols>
    <col min="1" max="1" width="9" style="5"/>
    <col min="2" max="2" width="13.25" style="5" customWidth="1"/>
    <col min="3" max="3" width="12.125" style="5" customWidth="1"/>
    <col min="4" max="4" width="19.375" style="67" customWidth="1"/>
    <col min="5" max="5" width="12.125" style="5" customWidth="1"/>
    <col min="6" max="6" width="15.375" style="5" customWidth="1"/>
    <col min="7" max="7" width="12.125" style="5" customWidth="1"/>
    <col min="8" max="8" width="26.875" style="5" customWidth="1"/>
    <col min="9" max="10" width="27.875" style="5" customWidth="1"/>
    <col min="11" max="12" width="23.25" style="5" customWidth="1"/>
    <col min="13" max="13" width="15.75" style="5" customWidth="1"/>
    <col min="14" max="14" width="9.625" style="5" customWidth="1"/>
    <col min="15" max="15" width="15.125" style="137" customWidth="1"/>
    <col min="16" max="16" width="19.625" style="5" customWidth="1"/>
    <col min="17" max="17" width="11.75" style="68" customWidth="1"/>
    <col min="18" max="18" width="13.25" style="67" customWidth="1"/>
    <col min="19" max="23" width="24" style="6" customWidth="1"/>
    <col min="24" max="24" width="25.125" style="6" bestFit="1" customWidth="1"/>
    <col min="25" max="25" width="24" style="6" customWidth="1"/>
    <col min="26" max="26" width="52.125" style="5" customWidth="1"/>
    <col min="27" max="27" width="107.375" style="5" customWidth="1"/>
    <col min="28" max="28" width="27.875" style="5" customWidth="1"/>
    <col min="29" max="29" width="28.875" style="5" customWidth="1"/>
    <col min="30" max="30" width="12" style="5" customWidth="1"/>
    <col min="31" max="31" width="45" style="5" customWidth="1"/>
    <col min="32" max="32" width="11.625" style="5" customWidth="1"/>
    <col min="33" max="33" width="12.125" style="5" customWidth="1"/>
    <col min="34" max="34" width="12.25" style="5" customWidth="1"/>
    <col min="35" max="35" width="36" style="69" customWidth="1"/>
    <col min="36" max="36" width="17.875" style="5" customWidth="1"/>
    <col min="37" max="37" width="13.875" style="70" customWidth="1"/>
    <col min="38" max="38" width="11.625" style="5" customWidth="1"/>
    <col min="39" max="39" width="103.625" style="5" customWidth="1"/>
    <col min="40" max="40" width="14.875" style="5" customWidth="1"/>
    <col min="41" max="16384" width="9" style="5"/>
  </cols>
  <sheetData>
    <row r="1" spans="1:41" s="59" customFormat="1" ht="32.25" customHeight="1" x14ac:dyDescent="0.2">
      <c r="A1" s="22"/>
      <c r="B1" s="22" t="s">
        <v>0</v>
      </c>
      <c r="C1" s="22" t="s">
        <v>1</v>
      </c>
      <c r="D1" s="22" t="s">
        <v>2</v>
      </c>
      <c r="E1" s="22" t="s">
        <v>3</v>
      </c>
      <c r="F1" s="22" t="s">
        <v>4</v>
      </c>
      <c r="G1" s="22" t="s">
        <v>5</v>
      </c>
      <c r="H1" s="22" t="s">
        <v>6</v>
      </c>
      <c r="I1" s="22" t="s">
        <v>7</v>
      </c>
      <c r="J1" s="22" t="s">
        <v>8</v>
      </c>
      <c r="K1" s="22" t="s">
        <v>9</v>
      </c>
      <c r="L1" s="22" t="s">
        <v>10</v>
      </c>
      <c r="M1" s="22" t="s">
        <v>11</v>
      </c>
      <c r="N1" s="22" t="s">
        <v>12</v>
      </c>
      <c r="O1" s="125" t="s">
        <v>13</v>
      </c>
      <c r="P1" s="22" t="s">
        <v>14</v>
      </c>
      <c r="Q1" s="78" t="s">
        <v>15</v>
      </c>
      <c r="R1" s="22" t="s">
        <v>16</v>
      </c>
      <c r="S1" s="22" t="s">
        <v>17</v>
      </c>
      <c r="T1" s="22" t="s">
        <v>18</v>
      </c>
      <c r="U1" s="22" t="s">
        <v>19</v>
      </c>
      <c r="V1" s="22" t="s">
        <v>20</v>
      </c>
      <c r="W1" s="22" t="s">
        <v>21</v>
      </c>
      <c r="X1" s="22" t="s">
        <v>22</v>
      </c>
      <c r="Y1" s="22" t="s">
        <v>23</v>
      </c>
      <c r="Z1" s="22" t="s">
        <v>24</v>
      </c>
      <c r="AA1" s="22" t="s">
        <v>25</v>
      </c>
      <c r="AB1" s="22" t="s">
        <v>26</v>
      </c>
      <c r="AC1" s="22" t="s">
        <v>27</v>
      </c>
      <c r="AD1" s="22" t="s">
        <v>28</v>
      </c>
      <c r="AE1" s="22" t="s">
        <v>29</v>
      </c>
      <c r="AF1" s="22" t="s">
        <v>30</v>
      </c>
      <c r="AG1" s="22" t="s">
        <v>31</v>
      </c>
      <c r="AH1" s="22" t="s">
        <v>32</v>
      </c>
      <c r="AI1" s="22" t="s">
        <v>33</v>
      </c>
      <c r="AJ1" s="87" t="s">
        <v>34</v>
      </c>
      <c r="AK1" s="22" t="s">
        <v>35</v>
      </c>
      <c r="AL1" s="88" t="s">
        <v>36</v>
      </c>
      <c r="AM1" s="88" t="s">
        <v>37</v>
      </c>
      <c r="AN1" s="89" t="s">
        <v>38</v>
      </c>
      <c r="AO1" s="120" t="s">
        <v>770</v>
      </c>
    </row>
    <row r="2" spans="1:41" s="60" customFormat="1" x14ac:dyDescent="0.2">
      <c r="A2" s="23"/>
      <c r="B2" s="23" t="s">
        <v>39</v>
      </c>
      <c r="C2" s="23" t="s">
        <v>39</v>
      </c>
      <c r="D2" s="23" t="s">
        <v>40</v>
      </c>
      <c r="E2" s="23" t="s">
        <v>39</v>
      </c>
      <c r="F2" s="23" t="s">
        <v>39</v>
      </c>
      <c r="G2" s="23" t="s">
        <v>39</v>
      </c>
      <c r="H2" s="23" t="s">
        <v>39</v>
      </c>
      <c r="I2" s="23" t="s">
        <v>39</v>
      </c>
      <c r="J2" s="23" t="s">
        <v>39</v>
      </c>
      <c r="K2" s="23" t="s">
        <v>39</v>
      </c>
      <c r="L2" s="23" t="s">
        <v>39</v>
      </c>
      <c r="M2" s="23" t="s">
        <v>39</v>
      </c>
      <c r="N2" s="23" t="s">
        <v>41</v>
      </c>
      <c r="O2" s="126" t="s">
        <v>42</v>
      </c>
      <c r="P2" s="24" t="s">
        <v>42</v>
      </c>
      <c r="Q2" s="23" t="s">
        <v>39</v>
      </c>
      <c r="R2" s="23" t="s">
        <v>39</v>
      </c>
      <c r="S2" s="23" t="s">
        <v>41</v>
      </c>
      <c r="T2" s="23" t="s">
        <v>41</v>
      </c>
      <c r="U2" s="23" t="s">
        <v>41</v>
      </c>
      <c r="V2" s="23" t="s">
        <v>41</v>
      </c>
      <c r="W2" s="23" t="s">
        <v>41</v>
      </c>
      <c r="X2" s="23" t="s">
        <v>43</v>
      </c>
      <c r="Y2" s="23" t="s">
        <v>39</v>
      </c>
      <c r="Z2" s="24" t="s">
        <v>43</v>
      </c>
      <c r="AA2" s="24" t="s">
        <v>43</v>
      </c>
      <c r="AB2" s="24" t="s">
        <v>43</v>
      </c>
      <c r="AC2" s="24" t="s">
        <v>44</v>
      </c>
      <c r="AD2" s="24" t="s">
        <v>39</v>
      </c>
      <c r="AE2" s="23" t="s">
        <v>40</v>
      </c>
      <c r="AF2" s="23" t="s">
        <v>39</v>
      </c>
      <c r="AG2" s="23" t="s">
        <v>39</v>
      </c>
      <c r="AH2" s="23" t="s">
        <v>39</v>
      </c>
      <c r="AI2" s="24" t="s">
        <v>40</v>
      </c>
      <c r="AJ2" s="90" t="s">
        <v>44</v>
      </c>
      <c r="AK2" s="23" t="s">
        <v>45</v>
      </c>
      <c r="AL2" s="91" t="s">
        <v>46</v>
      </c>
      <c r="AM2" s="91" t="s">
        <v>46</v>
      </c>
      <c r="AN2" s="92" t="s">
        <v>44</v>
      </c>
      <c r="AO2" s="121" t="s">
        <v>771</v>
      </c>
    </row>
    <row r="3" spans="1:41" s="61" customFormat="1" x14ac:dyDescent="0.2">
      <c r="A3" s="9"/>
      <c r="B3" s="9">
        <v>2</v>
      </c>
      <c r="C3" s="9">
        <v>3</v>
      </c>
      <c r="D3" s="9">
        <v>2</v>
      </c>
      <c r="E3" s="9">
        <v>3</v>
      </c>
      <c r="F3" s="9">
        <v>3</v>
      </c>
      <c r="G3" s="9">
        <v>3</v>
      </c>
      <c r="H3" s="9">
        <v>2</v>
      </c>
      <c r="I3" s="9">
        <v>2</v>
      </c>
      <c r="J3" s="9">
        <v>2</v>
      </c>
      <c r="K3" s="9">
        <v>2</v>
      </c>
      <c r="L3" s="9">
        <v>2</v>
      </c>
      <c r="M3" s="9">
        <v>2</v>
      </c>
      <c r="N3" s="9">
        <v>3</v>
      </c>
      <c r="O3" s="127">
        <v>3</v>
      </c>
      <c r="P3" s="9">
        <v>3</v>
      </c>
      <c r="Q3" s="79">
        <v>2</v>
      </c>
      <c r="R3" s="9">
        <v>2</v>
      </c>
      <c r="S3" s="9">
        <v>2</v>
      </c>
      <c r="T3" s="9">
        <v>2</v>
      </c>
      <c r="U3" s="9">
        <v>2</v>
      </c>
      <c r="V3" s="9">
        <v>2</v>
      </c>
      <c r="W3" s="9">
        <v>2</v>
      </c>
      <c r="X3" s="9">
        <v>2</v>
      </c>
      <c r="Y3" s="9">
        <v>2</v>
      </c>
      <c r="Z3" s="9">
        <v>2</v>
      </c>
      <c r="AA3" s="9">
        <v>2</v>
      </c>
      <c r="AB3" s="9">
        <v>2</v>
      </c>
      <c r="AC3" s="9">
        <v>2</v>
      </c>
      <c r="AD3" s="9">
        <v>3</v>
      </c>
      <c r="AE3" s="9">
        <v>3</v>
      </c>
      <c r="AF3" s="9">
        <v>3</v>
      </c>
      <c r="AG3" s="9">
        <v>3</v>
      </c>
      <c r="AH3" s="9">
        <v>3</v>
      </c>
      <c r="AI3" s="93">
        <v>3</v>
      </c>
      <c r="AJ3" s="94">
        <v>2</v>
      </c>
      <c r="AK3" s="9">
        <v>3</v>
      </c>
      <c r="AL3" s="95">
        <v>3</v>
      </c>
      <c r="AM3" s="95">
        <v>3</v>
      </c>
      <c r="AN3" s="61">
        <v>3</v>
      </c>
      <c r="AO3" s="61">
        <v>3</v>
      </c>
    </row>
    <row r="4" spans="1:41" s="62" customFormat="1" ht="71.25" x14ac:dyDescent="0.2">
      <c r="A4" s="10"/>
      <c r="B4" s="10" t="s">
        <v>47</v>
      </c>
      <c r="C4" s="11" t="s">
        <v>48</v>
      </c>
      <c r="D4" s="11" t="s">
        <v>49</v>
      </c>
      <c r="E4" s="11" t="s">
        <v>50</v>
      </c>
      <c r="F4" s="11" t="s">
        <v>51</v>
      </c>
      <c r="G4" s="11" t="s">
        <v>52</v>
      </c>
      <c r="H4" s="11" t="s">
        <v>53</v>
      </c>
      <c r="I4" s="11" t="s">
        <v>54</v>
      </c>
      <c r="J4" s="11" t="s">
        <v>55</v>
      </c>
      <c r="K4" s="11" t="s">
        <v>56</v>
      </c>
      <c r="L4" s="11" t="s">
        <v>57</v>
      </c>
      <c r="M4" s="11" t="s">
        <v>58</v>
      </c>
      <c r="N4" s="11" t="s">
        <v>59</v>
      </c>
      <c r="O4" s="128" t="s">
        <v>60</v>
      </c>
      <c r="P4" s="11" t="s">
        <v>61</v>
      </c>
      <c r="Q4" s="172" t="s">
        <v>1068</v>
      </c>
      <c r="R4" s="11" t="s">
        <v>62</v>
      </c>
      <c r="S4" s="11" t="s">
        <v>63</v>
      </c>
      <c r="T4" s="10" t="s">
        <v>64</v>
      </c>
      <c r="U4" s="11" t="s">
        <v>65</v>
      </c>
      <c r="V4" s="11" t="s">
        <v>66</v>
      </c>
      <c r="W4" s="11" t="s">
        <v>67</v>
      </c>
      <c r="X4" s="11" t="s">
        <v>68</v>
      </c>
      <c r="Y4" s="11" t="s">
        <v>69</v>
      </c>
      <c r="Z4" s="11" t="s">
        <v>70</v>
      </c>
      <c r="AA4" s="11" t="s">
        <v>71</v>
      </c>
      <c r="AB4" s="11" t="s">
        <v>72</v>
      </c>
      <c r="AC4" s="11" t="s">
        <v>73</v>
      </c>
      <c r="AD4" s="11" t="s">
        <v>74</v>
      </c>
      <c r="AE4" s="11" t="s">
        <v>75</v>
      </c>
      <c r="AF4" s="62" t="s">
        <v>76</v>
      </c>
      <c r="AG4" s="62" t="s">
        <v>77</v>
      </c>
      <c r="AH4" s="62" t="s">
        <v>78</v>
      </c>
      <c r="AI4" s="11" t="s">
        <v>79</v>
      </c>
      <c r="AJ4" s="96" t="s">
        <v>80</v>
      </c>
      <c r="AK4" s="10" t="s">
        <v>81</v>
      </c>
      <c r="AL4" s="97" t="s">
        <v>82</v>
      </c>
      <c r="AM4" s="97" t="s">
        <v>83</v>
      </c>
      <c r="AN4" s="62" t="s">
        <v>84</v>
      </c>
      <c r="AO4" s="119" t="s">
        <v>769</v>
      </c>
    </row>
    <row r="5" spans="1:41" s="63" customFormat="1" x14ac:dyDescent="0.3">
      <c r="A5" s="71" t="s">
        <v>85</v>
      </c>
      <c r="B5" s="12">
        <v>0</v>
      </c>
      <c r="C5" s="13">
        <v>0</v>
      </c>
      <c r="D5" s="13" t="str">
        <f>""</f>
        <v/>
      </c>
      <c r="E5" s="13">
        <v>0</v>
      </c>
      <c r="F5" s="13">
        <v>0</v>
      </c>
      <c r="G5" s="13">
        <v>0</v>
      </c>
      <c r="H5" s="13">
        <v>0</v>
      </c>
      <c r="I5" s="13">
        <v>0</v>
      </c>
      <c r="J5" s="13"/>
      <c r="K5" s="13">
        <v>0</v>
      </c>
      <c r="L5" s="13"/>
      <c r="M5" s="13">
        <v>0</v>
      </c>
      <c r="N5" s="13"/>
      <c r="O5" s="129" t="s">
        <v>86</v>
      </c>
      <c r="P5" s="13" t="s">
        <v>86</v>
      </c>
      <c r="Q5" s="80">
        <v>0</v>
      </c>
      <c r="R5" s="13">
        <v>0</v>
      </c>
      <c r="S5" s="28">
        <v>0</v>
      </c>
      <c r="T5" s="29">
        <v>0</v>
      </c>
      <c r="U5" s="28">
        <v>0</v>
      </c>
      <c r="V5" s="28">
        <v>0</v>
      </c>
      <c r="W5" s="28"/>
      <c r="X5" s="28"/>
      <c r="Y5" s="28">
        <v>0</v>
      </c>
      <c r="Z5" s="13"/>
      <c r="AA5" s="13"/>
      <c r="AB5" s="13"/>
      <c r="AC5" s="13"/>
      <c r="AD5" s="13"/>
      <c r="AE5" s="13"/>
      <c r="AF5" s="13"/>
      <c r="AG5" s="13"/>
      <c r="AH5" s="13"/>
      <c r="AI5" s="13"/>
      <c r="AJ5" s="98"/>
      <c r="AK5" s="83"/>
      <c r="AL5" s="99"/>
      <c r="AM5" s="99"/>
      <c r="AN5" s="63">
        <v>0</v>
      </c>
      <c r="AO5" s="63">
        <v>0</v>
      </c>
    </row>
    <row r="6" spans="1:41" s="63" customFormat="1" x14ac:dyDescent="0.3">
      <c r="A6" s="71" t="s">
        <v>87</v>
      </c>
      <c r="B6" s="12"/>
      <c r="C6" s="13"/>
      <c r="D6" s="13"/>
      <c r="E6" s="13"/>
      <c r="F6" s="13"/>
      <c r="G6" s="13"/>
      <c r="H6" s="13"/>
      <c r="I6" s="13"/>
      <c r="J6" s="13"/>
      <c r="K6" s="13"/>
      <c r="L6" s="13"/>
      <c r="M6" s="13"/>
      <c r="N6" s="13"/>
      <c r="O6" s="129"/>
      <c r="P6" s="13"/>
      <c r="Q6" s="80"/>
      <c r="R6" s="13"/>
      <c r="S6" s="28"/>
      <c r="T6" s="29"/>
      <c r="U6" s="28"/>
      <c r="V6" s="28"/>
      <c r="W6" s="28"/>
      <c r="X6" s="28"/>
      <c r="Y6" s="28"/>
      <c r="Z6" s="83"/>
      <c r="AA6" s="83"/>
      <c r="AB6" s="83"/>
      <c r="AC6" s="83"/>
      <c r="AD6" s="83"/>
      <c r="AE6" s="13"/>
      <c r="AF6" s="13"/>
      <c r="AG6" s="13"/>
      <c r="AH6" s="13"/>
      <c r="AI6" s="13"/>
      <c r="AJ6" s="98"/>
      <c r="AK6" s="83"/>
      <c r="AL6" s="99"/>
      <c r="AM6" s="99"/>
    </row>
    <row r="7" spans="1:41" s="63" customFormat="1" x14ac:dyDescent="0.3">
      <c r="A7" s="71" t="s">
        <v>88</v>
      </c>
      <c r="B7" s="12"/>
      <c r="C7" s="13"/>
      <c r="D7" s="13"/>
      <c r="E7" s="13"/>
      <c r="F7" s="13"/>
      <c r="G7" s="13"/>
      <c r="H7" s="13"/>
      <c r="I7" s="13"/>
      <c r="J7" s="13"/>
      <c r="K7" s="13"/>
      <c r="L7" s="13"/>
      <c r="M7" s="13"/>
      <c r="N7" s="13"/>
      <c r="O7" s="129"/>
      <c r="P7" s="13"/>
      <c r="Q7" s="80"/>
      <c r="R7" s="13"/>
      <c r="S7" s="28"/>
      <c r="T7" s="29"/>
      <c r="U7" s="28"/>
      <c r="V7" s="28"/>
      <c r="W7" s="28"/>
      <c r="X7" s="28"/>
      <c r="Y7" s="28"/>
      <c r="Z7" s="83"/>
      <c r="AA7" s="83"/>
      <c r="AB7" s="83"/>
      <c r="AC7" s="83"/>
      <c r="AD7" s="83"/>
      <c r="AE7" s="13"/>
      <c r="AF7" s="13"/>
      <c r="AG7" s="13"/>
      <c r="AH7" s="13"/>
      <c r="AI7" s="13"/>
      <c r="AJ7" s="98"/>
      <c r="AK7" s="83"/>
      <c r="AL7" s="99"/>
      <c r="AM7" s="99"/>
    </row>
    <row r="8" spans="1:41" s="64" customFormat="1" ht="36.75" customHeight="1" x14ac:dyDescent="0.3">
      <c r="A8" s="72"/>
      <c r="B8" s="14">
        <v>10001</v>
      </c>
      <c r="C8" s="14">
        <v>10501</v>
      </c>
      <c r="D8" s="73" t="s">
        <v>703</v>
      </c>
      <c r="E8" s="16">
        <v>1001</v>
      </c>
      <c r="F8" s="16">
        <v>2001</v>
      </c>
      <c r="G8" s="16">
        <v>3001</v>
      </c>
      <c r="H8" s="14">
        <v>11001</v>
      </c>
      <c r="I8" s="14">
        <v>50</v>
      </c>
      <c r="J8" s="14">
        <v>5</v>
      </c>
      <c r="K8" s="14">
        <v>5</v>
      </c>
      <c r="L8" s="14">
        <v>5</v>
      </c>
      <c r="M8" s="77">
        <v>2</v>
      </c>
      <c r="N8" s="14">
        <v>0.6</v>
      </c>
      <c r="O8" s="146" t="s">
        <v>978</v>
      </c>
      <c r="P8" s="147" t="s">
        <v>188</v>
      </c>
      <c r="Q8" s="81">
        <v>1</v>
      </c>
      <c r="R8" s="14">
        <v>10</v>
      </c>
      <c r="S8" s="31">
        <v>4000</v>
      </c>
      <c r="T8" s="31">
        <v>600</v>
      </c>
      <c r="U8" s="31">
        <v>200</v>
      </c>
      <c r="V8" s="31">
        <v>200</v>
      </c>
      <c r="W8" s="30">
        <v>268</v>
      </c>
      <c r="X8" s="173" t="s">
        <v>1067</v>
      </c>
      <c r="Y8" s="30">
        <v>30</v>
      </c>
      <c r="Z8" s="72" t="s">
        <v>91</v>
      </c>
      <c r="AA8" s="14" t="s">
        <v>92</v>
      </c>
      <c r="AB8" s="84" t="s">
        <v>93</v>
      </c>
      <c r="AC8" s="72" t="s">
        <v>94</v>
      </c>
      <c r="AD8" s="72">
        <v>4</v>
      </c>
      <c r="AE8" s="14" t="s">
        <v>95</v>
      </c>
      <c r="AF8" s="14">
        <v>64</v>
      </c>
      <c r="AG8" s="14">
        <v>60</v>
      </c>
      <c r="AH8" s="14">
        <v>81</v>
      </c>
      <c r="AI8" s="100" t="s">
        <v>876</v>
      </c>
      <c r="AK8" s="72"/>
      <c r="AL8" s="101" t="s">
        <v>1076</v>
      </c>
      <c r="AM8" s="102" t="s">
        <v>1077</v>
      </c>
      <c r="AN8" s="64" t="s">
        <v>804</v>
      </c>
      <c r="AO8" s="64">
        <v>1</v>
      </c>
    </row>
    <row r="9" spans="1:41" s="64" customFormat="1" ht="36.75" customHeight="1" x14ac:dyDescent="0.2">
      <c r="A9" s="72"/>
      <c r="B9" s="14">
        <v>10002</v>
      </c>
      <c r="C9" s="14">
        <v>10502</v>
      </c>
      <c r="D9" s="74" t="s">
        <v>97</v>
      </c>
      <c r="E9" s="16">
        <v>1002</v>
      </c>
      <c r="F9" s="16">
        <v>2002</v>
      </c>
      <c r="G9" s="16">
        <v>3002</v>
      </c>
      <c r="H9" s="14">
        <v>11002</v>
      </c>
      <c r="I9" s="14">
        <v>50</v>
      </c>
      <c r="J9" s="14">
        <v>5</v>
      </c>
      <c r="K9" s="14">
        <v>5</v>
      </c>
      <c r="L9" s="14">
        <v>5</v>
      </c>
      <c r="M9" s="77">
        <v>2</v>
      </c>
      <c r="N9" s="14">
        <v>0.5</v>
      </c>
      <c r="O9" s="146" t="s">
        <v>979</v>
      </c>
      <c r="P9" s="147" t="s">
        <v>98</v>
      </c>
      <c r="Q9" s="81">
        <v>3</v>
      </c>
      <c r="R9" s="14">
        <v>10</v>
      </c>
      <c r="S9" s="31">
        <v>4000</v>
      </c>
      <c r="T9" s="31">
        <v>600</v>
      </c>
      <c r="U9" s="31">
        <v>200</v>
      </c>
      <c r="V9" s="31">
        <v>200</v>
      </c>
      <c r="W9" s="30">
        <v>396</v>
      </c>
      <c r="X9" s="173" t="s">
        <v>1067</v>
      </c>
      <c r="Y9" s="30">
        <v>30</v>
      </c>
      <c r="Z9" s="72" t="s">
        <v>100</v>
      </c>
      <c r="AA9" s="72" t="s">
        <v>101</v>
      </c>
      <c r="AB9" s="72" t="s">
        <v>102</v>
      </c>
      <c r="AC9" s="72" t="s">
        <v>103</v>
      </c>
      <c r="AD9" s="72">
        <v>3</v>
      </c>
      <c r="AE9" s="14" t="s">
        <v>104</v>
      </c>
      <c r="AF9" s="14">
        <v>64</v>
      </c>
      <c r="AG9" s="14">
        <v>74</v>
      </c>
      <c r="AH9" s="14">
        <v>82</v>
      </c>
      <c r="AI9" s="100" t="s">
        <v>877</v>
      </c>
      <c r="AK9" s="72"/>
      <c r="AL9" s="101" t="s">
        <v>737</v>
      </c>
      <c r="AM9" s="102" t="s">
        <v>834</v>
      </c>
      <c r="AN9" s="64" t="s">
        <v>805</v>
      </c>
      <c r="AO9" s="64">
        <v>1</v>
      </c>
    </row>
    <row r="10" spans="1:41" s="65" customFormat="1" ht="36.75" customHeight="1" x14ac:dyDescent="0.2">
      <c r="A10" s="72"/>
      <c r="B10" s="16">
        <v>10003</v>
      </c>
      <c r="C10" s="16">
        <v>10503</v>
      </c>
      <c r="D10" s="75" t="s">
        <v>105</v>
      </c>
      <c r="E10" s="16">
        <v>1003</v>
      </c>
      <c r="F10" s="16">
        <v>2003</v>
      </c>
      <c r="G10" s="16">
        <v>3003</v>
      </c>
      <c r="H10" s="16">
        <v>11003</v>
      </c>
      <c r="I10" s="16">
        <v>50</v>
      </c>
      <c r="J10" s="16">
        <v>5</v>
      </c>
      <c r="K10" s="16">
        <v>5</v>
      </c>
      <c r="L10" s="14">
        <v>5</v>
      </c>
      <c r="M10" s="77">
        <v>1</v>
      </c>
      <c r="N10" s="118">
        <v>0.7</v>
      </c>
      <c r="O10" s="131" t="s">
        <v>980</v>
      </c>
      <c r="P10" s="118" t="s">
        <v>981</v>
      </c>
      <c r="Q10" s="81">
        <v>3</v>
      </c>
      <c r="R10" s="14">
        <v>10</v>
      </c>
      <c r="S10" s="31">
        <v>4000</v>
      </c>
      <c r="T10" s="31">
        <v>600</v>
      </c>
      <c r="U10" s="31">
        <v>200</v>
      </c>
      <c r="V10" s="31">
        <v>200</v>
      </c>
      <c r="W10" s="31">
        <v>260</v>
      </c>
      <c r="X10" s="173" t="s">
        <v>1067</v>
      </c>
      <c r="Y10" s="31">
        <v>30</v>
      </c>
      <c r="Z10" s="85" t="s">
        <v>106</v>
      </c>
      <c r="AA10" s="72" t="s">
        <v>107</v>
      </c>
      <c r="AB10" s="72" t="s">
        <v>108</v>
      </c>
      <c r="AC10" s="72" t="s">
        <v>109</v>
      </c>
      <c r="AD10" s="72">
        <v>4</v>
      </c>
      <c r="AE10" s="16" t="s">
        <v>110</v>
      </c>
      <c r="AF10" s="16">
        <v>70</v>
      </c>
      <c r="AG10" s="16">
        <v>81</v>
      </c>
      <c r="AH10" s="16">
        <v>64</v>
      </c>
      <c r="AI10" s="162" t="s">
        <v>953</v>
      </c>
      <c r="AK10" s="85"/>
      <c r="AL10" s="101" t="s">
        <v>738</v>
      </c>
      <c r="AM10" s="102" t="s">
        <v>816</v>
      </c>
      <c r="AN10" s="65">
        <v>1</v>
      </c>
      <c r="AO10" s="65">
        <v>1</v>
      </c>
    </row>
    <row r="11" spans="1:41" s="64" customFormat="1" ht="36.75" customHeight="1" x14ac:dyDescent="0.2">
      <c r="A11" s="72"/>
      <c r="B11" s="14">
        <v>10004</v>
      </c>
      <c r="C11" s="14">
        <v>10504</v>
      </c>
      <c r="D11" s="73" t="s">
        <v>850</v>
      </c>
      <c r="E11" s="16">
        <v>1004</v>
      </c>
      <c r="F11" s="16">
        <v>2004</v>
      </c>
      <c r="G11" s="16">
        <v>3004</v>
      </c>
      <c r="H11" s="14">
        <v>11004</v>
      </c>
      <c r="I11" s="14">
        <v>50</v>
      </c>
      <c r="J11" s="14">
        <v>5</v>
      </c>
      <c r="K11" s="14">
        <v>5</v>
      </c>
      <c r="L11" s="14">
        <v>5</v>
      </c>
      <c r="M11" s="77">
        <v>4</v>
      </c>
      <c r="N11" s="118">
        <v>0.65</v>
      </c>
      <c r="O11" s="144" t="s">
        <v>982</v>
      </c>
      <c r="P11" s="145" t="s">
        <v>983</v>
      </c>
      <c r="Q11" s="81">
        <v>1</v>
      </c>
      <c r="R11" s="14">
        <v>10</v>
      </c>
      <c r="S11" s="31">
        <v>4000</v>
      </c>
      <c r="T11" s="31">
        <v>600</v>
      </c>
      <c r="U11" s="31">
        <v>200</v>
      </c>
      <c r="V11" s="31">
        <v>200</v>
      </c>
      <c r="W11" s="30">
        <v>325</v>
      </c>
      <c r="X11" s="173" t="s">
        <v>1067</v>
      </c>
      <c r="Y11" s="30">
        <v>30</v>
      </c>
      <c r="Z11" s="72" t="s">
        <v>112</v>
      </c>
      <c r="AA11" s="72" t="s">
        <v>113</v>
      </c>
      <c r="AB11" s="72" t="s">
        <v>114</v>
      </c>
      <c r="AC11" s="72" t="s">
        <v>115</v>
      </c>
      <c r="AD11" s="72">
        <v>1</v>
      </c>
      <c r="AE11" s="14" t="s">
        <v>116</v>
      </c>
      <c r="AF11" s="14">
        <v>70</v>
      </c>
      <c r="AG11" s="14">
        <v>82</v>
      </c>
      <c r="AH11" s="14">
        <v>90</v>
      </c>
      <c r="AI11" s="100" t="s">
        <v>878</v>
      </c>
      <c r="AK11" s="72"/>
      <c r="AL11" s="101" t="s">
        <v>739</v>
      </c>
      <c r="AM11" s="102" t="s">
        <v>1078</v>
      </c>
      <c r="AN11" s="64">
        <v>13</v>
      </c>
      <c r="AO11" s="64">
        <v>1</v>
      </c>
    </row>
    <row r="12" spans="1:41" s="65" customFormat="1" ht="36.75" customHeight="1" x14ac:dyDescent="0.2">
      <c r="A12" s="72"/>
      <c r="B12" s="16">
        <v>10005</v>
      </c>
      <c r="C12" s="16">
        <v>10505</v>
      </c>
      <c r="D12" s="73" t="s">
        <v>128</v>
      </c>
      <c r="E12" s="16">
        <v>1005</v>
      </c>
      <c r="F12" s="16">
        <v>2005</v>
      </c>
      <c r="G12" s="16">
        <v>3005</v>
      </c>
      <c r="H12" s="16">
        <v>11005</v>
      </c>
      <c r="I12" s="16">
        <v>50</v>
      </c>
      <c r="J12" s="16">
        <v>5</v>
      </c>
      <c r="K12" s="16">
        <v>5</v>
      </c>
      <c r="L12" s="14">
        <v>5</v>
      </c>
      <c r="M12" s="77">
        <v>3</v>
      </c>
      <c r="N12" s="118">
        <v>0.55000000000000004</v>
      </c>
      <c r="O12" s="144" t="s">
        <v>984</v>
      </c>
      <c r="P12" s="118" t="s">
        <v>129</v>
      </c>
      <c r="Q12" s="81">
        <v>3</v>
      </c>
      <c r="R12" s="14">
        <v>10</v>
      </c>
      <c r="S12" s="31">
        <v>4000</v>
      </c>
      <c r="T12" s="31">
        <v>600</v>
      </c>
      <c r="U12" s="31">
        <v>200</v>
      </c>
      <c r="V12" s="31">
        <v>200</v>
      </c>
      <c r="W12" s="31">
        <v>343</v>
      </c>
      <c r="X12" s="173" t="s">
        <v>1067</v>
      </c>
      <c r="Y12" s="31">
        <v>30</v>
      </c>
      <c r="Z12" s="85" t="s">
        <v>100</v>
      </c>
      <c r="AA12" s="85" t="s">
        <v>118</v>
      </c>
      <c r="AB12" s="85" t="s">
        <v>119</v>
      </c>
      <c r="AC12" s="85" t="s">
        <v>120</v>
      </c>
      <c r="AD12" s="85">
        <v>3</v>
      </c>
      <c r="AE12" s="16" t="s">
        <v>121</v>
      </c>
      <c r="AF12" s="16">
        <v>72</v>
      </c>
      <c r="AG12" s="16">
        <v>74</v>
      </c>
      <c r="AH12" s="16">
        <v>68</v>
      </c>
      <c r="AI12" s="100" t="s">
        <v>879</v>
      </c>
      <c r="AK12" s="85"/>
      <c r="AL12" s="101" t="s">
        <v>740</v>
      </c>
      <c r="AM12" s="102" t="s">
        <v>817</v>
      </c>
      <c r="AN12" s="65">
        <v>4</v>
      </c>
      <c r="AO12" s="65">
        <v>1</v>
      </c>
    </row>
    <row r="13" spans="1:41" s="65" customFormat="1" ht="36.75" customHeight="1" x14ac:dyDescent="0.2">
      <c r="A13" s="72"/>
      <c r="B13" s="16">
        <v>10006</v>
      </c>
      <c r="C13" s="16">
        <v>10506</v>
      </c>
      <c r="D13" s="75" t="s">
        <v>705</v>
      </c>
      <c r="E13" s="16">
        <v>1006</v>
      </c>
      <c r="F13" s="16">
        <v>2006</v>
      </c>
      <c r="G13" s="16">
        <v>3006</v>
      </c>
      <c r="H13" s="16">
        <v>11006</v>
      </c>
      <c r="I13" s="16">
        <v>50</v>
      </c>
      <c r="J13" s="16">
        <v>5</v>
      </c>
      <c r="K13" s="16">
        <v>5</v>
      </c>
      <c r="L13" s="14">
        <v>5</v>
      </c>
      <c r="M13" s="77">
        <v>4</v>
      </c>
      <c r="N13" s="118">
        <v>0.5</v>
      </c>
      <c r="O13" s="138" t="s">
        <v>985</v>
      </c>
      <c r="P13" s="139" t="s">
        <v>986</v>
      </c>
      <c r="Q13" s="81">
        <v>3</v>
      </c>
      <c r="R13" s="14">
        <v>10</v>
      </c>
      <c r="S13" s="31">
        <v>4000</v>
      </c>
      <c r="T13" s="31">
        <v>600</v>
      </c>
      <c r="U13" s="31">
        <v>200</v>
      </c>
      <c r="V13" s="31">
        <v>200</v>
      </c>
      <c r="W13" s="31">
        <v>311</v>
      </c>
      <c r="X13" s="173" t="s">
        <v>1067</v>
      </c>
      <c r="Y13" s="31">
        <v>30</v>
      </c>
      <c r="Z13" s="85" t="s">
        <v>123</v>
      </c>
      <c r="AA13" s="85" t="s">
        <v>124</v>
      </c>
      <c r="AB13" s="85" t="s">
        <v>125</v>
      </c>
      <c r="AC13" s="85" t="s">
        <v>126</v>
      </c>
      <c r="AD13" s="85">
        <v>3</v>
      </c>
      <c r="AE13" s="16" t="s">
        <v>127</v>
      </c>
      <c r="AF13" s="16">
        <v>81</v>
      </c>
      <c r="AG13" s="16">
        <v>70</v>
      </c>
      <c r="AH13" s="16">
        <v>64</v>
      </c>
      <c r="AI13" s="100" t="s">
        <v>880</v>
      </c>
      <c r="AK13" s="85"/>
      <c r="AL13" s="101" t="s">
        <v>741</v>
      </c>
      <c r="AM13" s="102" t="s">
        <v>976</v>
      </c>
      <c r="AN13" s="64" t="s">
        <v>806</v>
      </c>
      <c r="AO13" s="65">
        <v>1</v>
      </c>
    </row>
    <row r="14" spans="1:41" s="64" customFormat="1" ht="36.75" customHeight="1" x14ac:dyDescent="0.2">
      <c r="A14" s="72"/>
      <c r="B14" s="14">
        <v>10007</v>
      </c>
      <c r="C14" s="14">
        <v>10507</v>
      </c>
      <c r="D14" s="75" t="s">
        <v>706</v>
      </c>
      <c r="E14" s="16">
        <v>1007</v>
      </c>
      <c r="F14" s="16">
        <v>2007</v>
      </c>
      <c r="G14" s="16">
        <v>3007</v>
      </c>
      <c r="H14" s="14">
        <v>11007</v>
      </c>
      <c r="I14" s="14">
        <v>50</v>
      </c>
      <c r="J14" s="14">
        <v>5</v>
      </c>
      <c r="K14" s="14">
        <v>5</v>
      </c>
      <c r="L14" s="14">
        <v>5</v>
      </c>
      <c r="M14" s="77">
        <v>4</v>
      </c>
      <c r="N14" s="118">
        <v>0.65</v>
      </c>
      <c r="O14" s="131" t="s">
        <v>987</v>
      </c>
      <c r="P14" s="118" t="s">
        <v>988</v>
      </c>
      <c r="Q14" s="81">
        <v>2</v>
      </c>
      <c r="R14" s="14">
        <v>10</v>
      </c>
      <c r="S14" s="31">
        <v>4000</v>
      </c>
      <c r="T14" s="31">
        <v>600</v>
      </c>
      <c r="U14" s="31">
        <v>200</v>
      </c>
      <c r="V14" s="31">
        <v>200</v>
      </c>
      <c r="W14" s="30">
        <v>343</v>
      </c>
      <c r="X14" s="173" t="s">
        <v>1067</v>
      </c>
      <c r="Y14" s="30">
        <v>30</v>
      </c>
      <c r="Z14" s="72" t="s">
        <v>130</v>
      </c>
      <c r="AA14" s="85" t="s">
        <v>131</v>
      </c>
      <c r="AB14" s="72" t="s">
        <v>1085</v>
      </c>
      <c r="AC14" s="72" t="s">
        <v>132</v>
      </c>
      <c r="AD14" s="72">
        <v>4</v>
      </c>
      <c r="AE14" s="14" t="s">
        <v>133</v>
      </c>
      <c r="AF14" s="14">
        <v>64</v>
      </c>
      <c r="AG14" s="14">
        <v>81</v>
      </c>
      <c r="AH14" s="14">
        <v>82</v>
      </c>
      <c r="AI14" s="162" t="s">
        <v>954</v>
      </c>
      <c r="AK14" s="72"/>
      <c r="AL14" s="101" t="s">
        <v>742</v>
      </c>
      <c r="AM14" s="102" t="s">
        <v>1079</v>
      </c>
      <c r="AN14" s="65" t="s">
        <v>840</v>
      </c>
      <c r="AO14" s="64">
        <v>1</v>
      </c>
    </row>
    <row r="15" spans="1:41" s="64" customFormat="1" ht="36.75" customHeight="1" x14ac:dyDescent="0.2">
      <c r="A15" s="72"/>
      <c r="B15" s="14">
        <v>10008</v>
      </c>
      <c r="C15" s="14">
        <v>10508</v>
      </c>
      <c r="D15" s="75" t="s">
        <v>134</v>
      </c>
      <c r="E15" s="16">
        <v>1008</v>
      </c>
      <c r="F15" s="16">
        <v>2008</v>
      </c>
      <c r="G15" s="16">
        <v>3008</v>
      </c>
      <c r="H15" s="14">
        <v>11008</v>
      </c>
      <c r="I15" s="14">
        <v>50</v>
      </c>
      <c r="J15" s="14">
        <v>5</v>
      </c>
      <c r="K15" s="14">
        <v>5</v>
      </c>
      <c r="L15" s="14">
        <v>5</v>
      </c>
      <c r="M15" s="77">
        <v>4</v>
      </c>
      <c r="N15" s="118">
        <v>0.6</v>
      </c>
      <c r="O15" s="159" t="s">
        <v>989</v>
      </c>
      <c r="P15" s="160" t="s">
        <v>180</v>
      </c>
      <c r="Q15" s="81">
        <v>3</v>
      </c>
      <c r="R15" s="14">
        <v>10</v>
      </c>
      <c r="S15" s="31">
        <v>4000</v>
      </c>
      <c r="T15" s="31">
        <v>600</v>
      </c>
      <c r="U15" s="31">
        <v>200</v>
      </c>
      <c r="V15" s="31">
        <v>200</v>
      </c>
      <c r="W15" s="30">
        <v>220</v>
      </c>
      <c r="X15" s="173" t="s">
        <v>1067</v>
      </c>
      <c r="Y15" s="30">
        <v>30</v>
      </c>
      <c r="Z15" s="72" t="s">
        <v>106</v>
      </c>
      <c r="AA15" s="85" t="s">
        <v>135</v>
      </c>
      <c r="AB15" s="85" t="s">
        <v>136</v>
      </c>
      <c r="AC15" s="85" t="s">
        <v>137</v>
      </c>
      <c r="AD15" s="72">
        <v>1</v>
      </c>
      <c r="AE15" s="14" t="s">
        <v>127</v>
      </c>
      <c r="AF15" s="14">
        <v>81</v>
      </c>
      <c r="AG15" s="14">
        <v>60</v>
      </c>
      <c r="AH15" s="14">
        <v>64</v>
      </c>
      <c r="AI15" s="100" t="s">
        <v>881</v>
      </c>
      <c r="AK15" s="72"/>
      <c r="AL15" s="101" t="s">
        <v>743</v>
      </c>
      <c r="AM15" s="102" t="s">
        <v>835</v>
      </c>
      <c r="AN15" s="64" t="s">
        <v>805</v>
      </c>
      <c r="AO15" s="64">
        <v>1</v>
      </c>
    </row>
    <row r="16" spans="1:41" s="65" customFormat="1" ht="36.75" customHeight="1" x14ac:dyDescent="0.2">
      <c r="A16" s="72"/>
      <c r="B16" s="16">
        <v>10009</v>
      </c>
      <c r="C16" s="16">
        <v>10509</v>
      </c>
      <c r="D16" s="75" t="s">
        <v>851</v>
      </c>
      <c r="E16" s="16">
        <v>1009</v>
      </c>
      <c r="F16" s="16">
        <v>2009</v>
      </c>
      <c r="G16" s="16">
        <v>3009</v>
      </c>
      <c r="H16" s="16">
        <v>11009</v>
      </c>
      <c r="I16" s="16">
        <v>50</v>
      </c>
      <c r="J16" s="16">
        <v>5</v>
      </c>
      <c r="K16" s="16">
        <v>5</v>
      </c>
      <c r="L16" s="14">
        <v>5</v>
      </c>
      <c r="M16" s="77">
        <v>4</v>
      </c>
      <c r="N16" s="118">
        <v>0.65</v>
      </c>
      <c r="O16" s="140" t="s">
        <v>990</v>
      </c>
      <c r="P16" s="141" t="s">
        <v>193</v>
      </c>
      <c r="Q16" s="81">
        <v>1</v>
      </c>
      <c r="R16" s="14">
        <v>10</v>
      </c>
      <c r="S16" s="31">
        <v>4000</v>
      </c>
      <c r="T16" s="31">
        <v>600</v>
      </c>
      <c r="U16" s="31">
        <v>200</v>
      </c>
      <c r="V16" s="31">
        <v>200</v>
      </c>
      <c r="W16" s="31">
        <v>310</v>
      </c>
      <c r="X16" s="173" t="s">
        <v>1067</v>
      </c>
      <c r="Y16" s="31">
        <v>30</v>
      </c>
      <c r="Z16" s="85" t="s">
        <v>91</v>
      </c>
      <c r="AA16" s="85" t="s">
        <v>139</v>
      </c>
      <c r="AB16" s="85" t="s">
        <v>1083</v>
      </c>
      <c r="AC16" s="85" t="s">
        <v>140</v>
      </c>
      <c r="AD16" s="85">
        <v>3</v>
      </c>
      <c r="AE16" s="16" t="s">
        <v>116</v>
      </c>
      <c r="AF16" s="16">
        <v>82</v>
      </c>
      <c r="AG16" s="16">
        <v>70</v>
      </c>
      <c r="AH16" s="16">
        <v>65</v>
      </c>
      <c r="AI16" s="100" t="s">
        <v>882</v>
      </c>
      <c r="AK16" s="85"/>
      <c r="AL16" s="101" t="s">
        <v>96</v>
      </c>
      <c r="AM16" s="102" t="s">
        <v>818</v>
      </c>
      <c r="AN16" s="65" t="s">
        <v>841</v>
      </c>
      <c r="AO16" s="65">
        <v>1</v>
      </c>
    </row>
    <row r="17" spans="1:41" s="65" customFormat="1" ht="36.75" customHeight="1" x14ac:dyDescent="0.2">
      <c r="A17" s="72"/>
      <c r="B17" s="16">
        <v>10010</v>
      </c>
      <c r="C17" s="16">
        <v>10510</v>
      </c>
      <c r="D17" s="75" t="s">
        <v>852</v>
      </c>
      <c r="E17" s="16">
        <v>1010</v>
      </c>
      <c r="F17" s="16">
        <v>2010</v>
      </c>
      <c r="G17" s="16">
        <v>3010</v>
      </c>
      <c r="H17" s="16">
        <v>11010</v>
      </c>
      <c r="I17" s="16">
        <v>50</v>
      </c>
      <c r="J17" s="16">
        <v>5</v>
      </c>
      <c r="K17" s="16">
        <v>5</v>
      </c>
      <c r="L17" s="14">
        <v>5</v>
      </c>
      <c r="M17" s="77">
        <v>1</v>
      </c>
      <c r="N17" s="16">
        <v>0.8</v>
      </c>
      <c r="O17" s="132" t="s">
        <v>397</v>
      </c>
      <c r="P17" s="16" t="s">
        <v>98</v>
      </c>
      <c r="Q17" s="81">
        <v>2</v>
      </c>
      <c r="R17" s="14">
        <v>10</v>
      </c>
      <c r="S17" s="31">
        <v>4000</v>
      </c>
      <c r="T17" s="31">
        <v>600</v>
      </c>
      <c r="U17" s="31">
        <v>200</v>
      </c>
      <c r="V17" s="31">
        <v>200</v>
      </c>
      <c r="W17" s="31">
        <v>300</v>
      </c>
      <c r="X17" s="173" t="s">
        <v>1067</v>
      </c>
      <c r="Y17" s="31">
        <v>30</v>
      </c>
      <c r="Z17" s="85" t="s">
        <v>143</v>
      </c>
      <c r="AA17" s="85" t="s">
        <v>144</v>
      </c>
      <c r="AB17" s="85" t="s">
        <v>145</v>
      </c>
      <c r="AC17" s="85" t="s">
        <v>146</v>
      </c>
      <c r="AD17" s="85">
        <v>3</v>
      </c>
      <c r="AE17" s="16" t="s">
        <v>147</v>
      </c>
      <c r="AF17" s="16">
        <v>90</v>
      </c>
      <c r="AG17" s="16">
        <v>61</v>
      </c>
      <c r="AH17" s="16">
        <v>71</v>
      </c>
      <c r="AI17" s="100" t="s">
        <v>883</v>
      </c>
      <c r="AK17" s="85"/>
      <c r="AL17" s="101" t="s">
        <v>744</v>
      </c>
      <c r="AM17" s="102" t="s">
        <v>811</v>
      </c>
      <c r="AN17" s="64">
        <v>10</v>
      </c>
      <c r="AO17" s="65">
        <v>1</v>
      </c>
    </row>
    <row r="18" spans="1:41" s="65" customFormat="1" ht="36.75" customHeight="1" x14ac:dyDescent="0.2">
      <c r="A18" s="72"/>
      <c r="B18" s="16">
        <v>10011</v>
      </c>
      <c r="C18" s="16">
        <v>10511</v>
      </c>
      <c r="D18" s="123" t="s">
        <v>148</v>
      </c>
      <c r="E18" s="16">
        <v>1011</v>
      </c>
      <c r="F18" s="16">
        <v>2011</v>
      </c>
      <c r="G18" s="16">
        <v>3011</v>
      </c>
      <c r="H18" s="16">
        <v>11011</v>
      </c>
      <c r="I18" s="16">
        <v>50</v>
      </c>
      <c r="J18" s="16">
        <v>5</v>
      </c>
      <c r="K18" s="16">
        <v>5</v>
      </c>
      <c r="L18" s="14">
        <v>5</v>
      </c>
      <c r="M18" s="77">
        <v>2</v>
      </c>
      <c r="N18" s="16">
        <v>0.6</v>
      </c>
      <c r="O18" s="132" t="s">
        <v>149</v>
      </c>
      <c r="P18" s="116" t="s">
        <v>175</v>
      </c>
      <c r="Q18" s="81">
        <v>3</v>
      </c>
      <c r="R18" s="14">
        <v>10</v>
      </c>
      <c r="S18" s="31">
        <v>4000</v>
      </c>
      <c r="T18" s="31">
        <v>600</v>
      </c>
      <c r="U18" s="31">
        <v>200</v>
      </c>
      <c r="V18" s="31">
        <v>200</v>
      </c>
      <c r="W18" s="31">
        <v>292</v>
      </c>
      <c r="X18" s="173" t="s">
        <v>1067</v>
      </c>
      <c r="Y18" s="31">
        <v>30</v>
      </c>
      <c r="Z18" s="85" t="s">
        <v>151</v>
      </c>
      <c r="AA18" s="85" t="s">
        <v>152</v>
      </c>
      <c r="AB18" s="85" t="s">
        <v>153</v>
      </c>
      <c r="AC18" s="85" t="s">
        <v>154</v>
      </c>
      <c r="AD18" s="85">
        <v>1</v>
      </c>
      <c r="AE18" s="16" t="s">
        <v>104</v>
      </c>
      <c r="AF18" s="16">
        <v>90</v>
      </c>
      <c r="AG18" s="16">
        <v>71</v>
      </c>
      <c r="AH18" s="16">
        <v>72</v>
      </c>
      <c r="AI18" s="100" t="s">
        <v>884</v>
      </c>
      <c r="AK18" s="85"/>
      <c r="AL18" s="101" t="s">
        <v>745</v>
      </c>
      <c r="AM18" s="102" t="s">
        <v>819</v>
      </c>
      <c r="AN18" s="65" t="s">
        <v>806</v>
      </c>
      <c r="AO18" s="65">
        <v>1</v>
      </c>
    </row>
    <row r="19" spans="1:41" s="64" customFormat="1" ht="36.75" customHeight="1" x14ac:dyDescent="0.2">
      <c r="A19" s="72"/>
      <c r="B19" s="14">
        <v>10012</v>
      </c>
      <c r="C19" s="14">
        <v>10512</v>
      </c>
      <c r="D19" s="73" t="s">
        <v>853</v>
      </c>
      <c r="E19" s="16">
        <v>1012</v>
      </c>
      <c r="F19" s="16">
        <v>2012</v>
      </c>
      <c r="G19" s="16">
        <v>3012</v>
      </c>
      <c r="H19" s="14">
        <v>11012</v>
      </c>
      <c r="I19" s="14">
        <v>50</v>
      </c>
      <c r="J19" s="14">
        <v>5</v>
      </c>
      <c r="K19" s="14">
        <v>5</v>
      </c>
      <c r="L19" s="14">
        <v>5</v>
      </c>
      <c r="M19" s="77">
        <v>2</v>
      </c>
      <c r="N19" s="16">
        <v>0.5</v>
      </c>
      <c r="O19" s="132" t="s">
        <v>156</v>
      </c>
      <c r="P19" s="116" t="s">
        <v>991</v>
      </c>
      <c r="Q19" s="81">
        <v>2</v>
      </c>
      <c r="R19" s="14">
        <v>10</v>
      </c>
      <c r="S19" s="31">
        <v>4000</v>
      </c>
      <c r="T19" s="31">
        <v>600</v>
      </c>
      <c r="U19" s="31">
        <v>200</v>
      </c>
      <c r="V19" s="31">
        <v>200</v>
      </c>
      <c r="W19" s="30">
        <v>286</v>
      </c>
      <c r="X19" s="173" t="s">
        <v>1067</v>
      </c>
      <c r="Y19" s="30">
        <v>30</v>
      </c>
      <c r="Z19" s="72" t="s">
        <v>143</v>
      </c>
      <c r="AA19" s="85" t="s">
        <v>158</v>
      </c>
      <c r="AB19" s="72" t="s">
        <v>159</v>
      </c>
      <c r="AC19" s="72" t="s">
        <v>160</v>
      </c>
      <c r="AD19" s="72">
        <v>1</v>
      </c>
      <c r="AE19" s="14" t="s">
        <v>161</v>
      </c>
      <c r="AF19" s="14">
        <v>90</v>
      </c>
      <c r="AG19" s="14">
        <v>60</v>
      </c>
      <c r="AH19" s="14">
        <v>71</v>
      </c>
      <c r="AI19" s="100" t="s">
        <v>885</v>
      </c>
      <c r="AK19" s="72"/>
      <c r="AL19" s="101" t="s">
        <v>746</v>
      </c>
      <c r="AM19" s="102" t="s">
        <v>799</v>
      </c>
      <c r="AN19" s="64" t="s">
        <v>807</v>
      </c>
      <c r="AO19" s="64">
        <v>1</v>
      </c>
    </row>
    <row r="20" spans="1:41" s="64" customFormat="1" ht="36.75" customHeight="1" x14ac:dyDescent="0.2">
      <c r="A20" s="72"/>
      <c r="B20" s="14">
        <v>10013</v>
      </c>
      <c r="C20" s="14">
        <v>10532</v>
      </c>
      <c r="D20" s="73" t="s">
        <v>248</v>
      </c>
      <c r="E20" s="16">
        <v>1013</v>
      </c>
      <c r="F20" s="16">
        <v>2013</v>
      </c>
      <c r="G20" s="16">
        <v>3013</v>
      </c>
      <c r="H20" s="14">
        <v>11013</v>
      </c>
      <c r="I20" s="14">
        <v>50</v>
      </c>
      <c r="J20" s="14">
        <v>5</v>
      </c>
      <c r="K20" s="14">
        <v>5</v>
      </c>
      <c r="L20" s="14">
        <v>5</v>
      </c>
      <c r="M20" s="77">
        <v>3</v>
      </c>
      <c r="N20" s="118">
        <v>0.65</v>
      </c>
      <c r="O20" s="148" t="s">
        <v>992</v>
      </c>
      <c r="P20" s="149" t="s">
        <v>993</v>
      </c>
      <c r="Q20" s="81">
        <v>4</v>
      </c>
      <c r="R20" s="14">
        <v>10</v>
      </c>
      <c r="S20" s="31">
        <v>4000</v>
      </c>
      <c r="T20" s="31">
        <v>600</v>
      </c>
      <c r="U20" s="31">
        <v>200</v>
      </c>
      <c r="V20" s="31">
        <v>200</v>
      </c>
      <c r="W20" s="30">
        <v>264</v>
      </c>
      <c r="X20" s="173" t="s">
        <v>1067</v>
      </c>
      <c r="Y20" s="30">
        <v>30</v>
      </c>
      <c r="Z20" s="72" t="s">
        <v>163</v>
      </c>
      <c r="AA20" s="85" t="s">
        <v>164</v>
      </c>
      <c r="AB20" s="86" t="s">
        <v>165</v>
      </c>
      <c r="AC20" s="86" t="s">
        <v>166</v>
      </c>
      <c r="AD20" s="72">
        <v>3</v>
      </c>
      <c r="AE20" s="14" t="s">
        <v>167</v>
      </c>
      <c r="AF20" s="14">
        <v>71</v>
      </c>
      <c r="AG20" s="14">
        <v>65</v>
      </c>
      <c r="AH20" s="14">
        <v>68</v>
      </c>
      <c r="AI20" s="100" t="s">
        <v>886</v>
      </c>
      <c r="AK20" s="72"/>
      <c r="AL20" s="101" t="s">
        <v>747</v>
      </c>
      <c r="AM20" s="102" t="s">
        <v>820</v>
      </c>
      <c r="AN20" s="65">
        <v>17</v>
      </c>
      <c r="AO20" s="64">
        <v>1</v>
      </c>
    </row>
    <row r="21" spans="1:41" s="65" customFormat="1" ht="36.75" customHeight="1" x14ac:dyDescent="0.2">
      <c r="A21" s="72"/>
      <c r="B21" s="16">
        <v>10014</v>
      </c>
      <c r="C21" s="16">
        <v>10514</v>
      </c>
      <c r="D21" s="75" t="s">
        <v>168</v>
      </c>
      <c r="E21" s="16">
        <v>1014</v>
      </c>
      <c r="F21" s="16">
        <v>2014</v>
      </c>
      <c r="G21" s="16">
        <v>3014</v>
      </c>
      <c r="H21" s="16">
        <v>11014</v>
      </c>
      <c r="I21" s="16">
        <v>50</v>
      </c>
      <c r="J21" s="16">
        <v>5</v>
      </c>
      <c r="K21" s="16">
        <v>5</v>
      </c>
      <c r="L21" s="14">
        <v>5</v>
      </c>
      <c r="M21" s="77">
        <v>4</v>
      </c>
      <c r="N21" s="16">
        <v>0.8</v>
      </c>
      <c r="O21" s="148" t="s">
        <v>994</v>
      </c>
      <c r="P21" s="149" t="s">
        <v>995</v>
      </c>
      <c r="Q21" s="81">
        <v>1</v>
      </c>
      <c r="R21" s="14">
        <v>10</v>
      </c>
      <c r="S21" s="31">
        <v>4000</v>
      </c>
      <c r="T21" s="31">
        <v>600</v>
      </c>
      <c r="U21" s="31">
        <v>200</v>
      </c>
      <c r="V21" s="31">
        <v>200</v>
      </c>
      <c r="W21" s="31">
        <v>313</v>
      </c>
      <c r="X21" s="173" t="s">
        <v>1067</v>
      </c>
      <c r="Y21" s="31">
        <v>30</v>
      </c>
      <c r="Z21" s="85" t="s">
        <v>170</v>
      </c>
      <c r="AA21" s="85" t="s">
        <v>171</v>
      </c>
      <c r="AB21" s="85" t="s">
        <v>172</v>
      </c>
      <c r="AC21" s="85" t="s">
        <v>173</v>
      </c>
      <c r="AD21" s="85">
        <v>3</v>
      </c>
      <c r="AE21" s="16" t="s">
        <v>116</v>
      </c>
      <c r="AF21" s="16">
        <v>90</v>
      </c>
      <c r="AG21" s="16">
        <v>73</v>
      </c>
      <c r="AH21" s="16">
        <v>72</v>
      </c>
      <c r="AI21" s="100" t="s">
        <v>887</v>
      </c>
      <c r="AK21" s="85"/>
      <c r="AL21" s="101" t="s">
        <v>748</v>
      </c>
      <c r="AM21" s="102" t="s">
        <v>812</v>
      </c>
      <c r="AN21" s="64" t="s">
        <v>841</v>
      </c>
      <c r="AO21" s="65">
        <v>1</v>
      </c>
    </row>
    <row r="22" spans="1:41" s="65" customFormat="1" ht="36.75" customHeight="1" x14ac:dyDescent="0.2">
      <c r="A22" s="72"/>
      <c r="B22" s="16">
        <v>10015</v>
      </c>
      <c r="C22" s="16">
        <v>10515</v>
      </c>
      <c r="D22" s="75" t="s">
        <v>854</v>
      </c>
      <c r="E22" s="16">
        <v>1015</v>
      </c>
      <c r="F22" s="16">
        <v>2015</v>
      </c>
      <c r="G22" s="16">
        <v>3015</v>
      </c>
      <c r="H22" s="16">
        <v>11015</v>
      </c>
      <c r="I22" s="16">
        <v>50</v>
      </c>
      <c r="J22" s="16">
        <v>5</v>
      </c>
      <c r="K22" s="16">
        <v>5</v>
      </c>
      <c r="L22" s="14">
        <v>5</v>
      </c>
      <c r="M22" s="77">
        <v>2</v>
      </c>
      <c r="N22" s="16">
        <v>0.65</v>
      </c>
      <c r="O22" s="144" t="s">
        <v>979</v>
      </c>
      <c r="P22" s="145" t="s">
        <v>98</v>
      </c>
      <c r="Q22" s="81">
        <v>2</v>
      </c>
      <c r="R22" s="14">
        <v>10</v>
      </c>
      <c r="S22" s="31">
        <v>4000</v>
      </c>
      <c r="T22" s="31">
        <v>600</v>
      </c>
      <c r="U22" s="31">
        <v>200</v>
      </c>
      <c r="V22" s="31">
        <v>200</v>
      </c>
      <c r="W22" s="31">
        <v>300</v>
      </c>
      <c r="X22" s="173" t="s">
        <v>1067</v>
      </c>
      <c r="Y22" s="31">
        <v>30</v>
      </c>
      <c r="Z22" s="85" t="s">
        <v>130</v>
      </c>
      <c r="AA22" s="85" t="s">
        <v>176</v>
      </c>
      <c r="AB22" s="85" t="s">
        <v>177</v>
      </c>
      <c r="AC22" s="85" t="s">
        <v>178</v>
      </c>
      <c r="AD22" s="85">
        <v>1</v>
      </c>
      <c r="AE22" s="16" t="s">
        <v>161</v>
      </c>
      <c r="AF22" s="16">
        <v>89</v>
      </c>
      <c r="AG22" s="16">
        <v>61</v>
      </c>
      <c r="AH22" s="16">
        <v>71</v>
      </c>
      <c r="AI22" s="100" t="s">
        <v>888</v>
      </c>
      <c r="AK22" s="85"/>
      <c r="AL22" s="101" t="s">
        <v>749</v>
      </c>
      <c r="AM22" s="102" t="s">
        <v>821</v>
      </c>
      <c r="AN22" s="65">
        <v>6</v>
      </c>
      <c r="AO22" s="65">
        <v>1</v>
      </c>
    </row>
    <row r="23" spans="1:41" s="65" customFormat="1" ht="36.75" customHeight="1" x14ac:dyDescent="0.2">
      <c r="A23" s="72"/>
      <c r="B23" s="16">
        <v>10016</v>
      </c>
      <c r="C23" s="16">
        <v>10516</v>
      </c>
      <c r="D23" s="75" t="s">
        <v>709</v>
      </c>
      <c r="E23" s="16">
        <v>1016</v>
      </c>
      <c r="F23" s="16">
        <v>2016</v>
      </c>
      <c r="G23" s="16">
        <v>3016</v>
      </c>
      <c r="H23" s="16">
        <v>11016</v>
      </c>
      <c r="I23" s="16">
        <v>50</v>
      </c>
      <c r="J23" s="16">
        <v>5</v>
      </c>
      <c r="K23" s="16">
        <v>5</v>
      </c>
      <c r="L23" s="14">
        <v>5</v>
      </c>
      <c r="M23" s="77">
        <v>1</v>
      </c>
      <c r="N23" s="16">
        <v>0.6</v>
      </c>
      <c r="O23" s="144" t="s">
        <v>996</v>
      </c>
      <c r="P23" s="145" t="s">
        <v>157</v>
      </c>
      <c r="Q23" s="81">
        <v>1</v>
      </c>
      <c r="R23" s="14">
        <v>10</v>
      </c>
      <c r="S23" s="31">
        <v>4000</v>
      </c>
      <c r="T23" s="31">
        <v>600</v>
      </c>
      <c r="U23" s="31">
        <v>200</v>
      </c>
      <c r="V23" s="31">
        <v>200</v>
      </c>
      <c r="W23" s="31">
        <v>288</v>
      </c>
      <c r="X23" s="173" t="s">
        <v>1067</v>
      </c>
      <c r="Y23" s="31">
        <v>30</v>
      </c>
      <c r="Z23" s="85" t="s">
        <v>182</v>
      </c>
      <c r="AA23" s="85" t="s">
        <v>183</v>
      </c>
      <c r="AB23" s="85" t="s">
        <v>1084</v>
      </c>
      <c r="AC23" s="85" t="s">
        <v>184</v>
      </c>
      <c r="AD23" s="85">
        <v>3</v>
      </c>
      <c r="AE23" s="16" t="s">
        <v>185</v>
      </c>
      <c r="AF23" s="16">
        <v>70</v>
      </c>
      <c r="AG23" s="16">
        <v>67</v>
      </c>
      <c r="AH23" s="16">
        <v>67</v>
      </c>
      <c r="AI23" s="100" t="s">
        <v>889</v>
      </c>
      <c r="AK23" s="85"/>
      <c r="AL23" s="101" t="s">
        <v>750</v>
      </c>
      <c r="AM23" s="102" t="s">
        <v>813</v>
      </c>
      <c r="AN23" s="64" t="s">
        <v>804</v>
      </c>
      <c r="AO23" s="65">
        <v>1</v>
      </c>
    </row>
    <row r="24" spans="1:41" s="65" customFormat="1" ht="36.75" customHeight="1" x14ac:dyDescent="0.2">
      <c r="A24" s="72"/>
      <c r="B24" s="16">
        <v>10017</v>
      </c>
      <c r="C24" s="16">
        <v>10517</v>
      </c>
      <c r="D24" s="75" t="s">
        <v>711</v>
      </c>
      <c r="E24" s="16">
        <v>1017</v>
      </c>
      <c r="F24" s="16">
        <v>2017</v>
      </c>
      <c r="G24" s="16">
        <v>3017</v>
      </c>
      <c r="H24" s="16">
        <v>11017</v>
      </c>
      <c r="I24" s="16">
        <v>50</v>
      </c>
      <c r="J24" s="16">
        <v>5</v>
      </c>
      <c r="K24" s="16">
        <v>5</v>
      </c>
      <c r="L24" s="14">
        <v>5</v>
      </c>
      <c r="M24" s="77">
        <v>2</v>
      </c>
      <c r="N24" s="118">
        <v>0.65</v>
      </c>
      <c r="O24" s="154" t="s">
        <v>997</v>
      </c>
      <c r="P24" s="155" t="s">
        <v>998</v>
      </c>
      <c r="Q24" s="81">
        <v>1</v>
      </c>
      <c r="R24" s="14">
        <v>10</v>
      </c>
      <c r="S24" s="31">
        <v>4000</v>
      </c>
      <c r="T24" s="31">
        <v>600</v>
      </c>
      <c r="U24" s="31">
        <v>200</v>
      </c>
      <c r="V24" s="31">
        <v>200</v>
      </c>
      <c r="W24" s="31">
        <v>264</v>
      </c>
      <c r="X24" s="173" t="s">
        <v>1067</v>
      </c>
      <c r="Y24" s="31">
        <v>30</v>
      </c>
      <c r="Z24" s="85" t="s">
        <v>112</v>
      </c>
      <c r="AA24" s="85" t="s">
        <v>189</v>
      </c>
      <c r="AB24" s="85" t="s">
        <v>190</v>
      </c>
      <c r="AC24" s="85" t="s">
        <v>191</v>
      </c>
      <c r="AD24" s="85">
        <v>1</v>
      </c>
      <c r="AE24" s="16" t="s">
        <v>95</v>
      </c>
      <c r="AF24" s="16">
        <v>64</v>
      </c>
      <c r="AG24" s="16">
        <v>72</v>
      </c>
      <c r="AH24" s="16">
        <v>81</v>
      </c>
      <c r="AI24" s="100" t="s">
        <v>890</v>
      </c>
      <c r="AK24" s="85"/>
      <c r="AL24" s="101" t="s">
        <v>751</v>
      </c>
      <c r="AM24" s="102" t="s">
        <v>822</v>
      </c>
      <c r="AN24" s="65">
        <v>12</v>
      </c>
      <c r="AO24" s="65">
        <v>1</v>
      </c>
    </row>
    <row r="25" spans="1:41" s="65" customFormat="1" ht="36.75" customHeight="1" x14ac:dyDescent="0.2">
      <c r="A25" s="72"/>
      <c r="B25" s="16">
        <v>10018</v>
      </c>
      <c r="C25" s="16">
        <v>10518</v>
      </c>
      <c r="D25" s="75" t="s">
        <v>710</v>
      </c>
      <c r="E25" s="16">
        <v>1018</v>
      </c>
      <c r="F25" s="16">
        <v>2018</v>
      </c>
      <c r="G25" s="16">
        <v>3018</v>
      </c>
      <c r="H25" s="16">
        <v>11018</v>
      </c>
      <c r="I25" s="16">
        <v>50</v>
      </c>
      <c r="J25" s="16">
        <v>5</v>
      </c>
      <c r="K25" s="16">
        <v>5</v>
      </c>
      <c r="L25" s="14">
        <v>5</v>
      </c>
      <c r="M25" s="77">
        <v>4</v>
      </c>
      <c r="N25" s="118">
        <v>0.2</v>
      </c>
      <c r="O25" s="144" t="s">
        <v>999</v>
      </c>
      <c r="P25" s="145" t="s">
        <v>988</v>
      </c>
      <c r="Q25" s="81">
        <v>3</v>
      </c>
      <c r="R25" s="14">
        <v>10</v>
      </c>
      <c r="S25" s="31">
        <v>4000</v>
      </c>
      <c r="T25" s="31">
        <v>600</v>
      </c>
      <c r="U25" s="31">
        <v>200</v>
      </c>
      <c r="V25" s="31">
        <v>200</v>
      </c>
      <c r="W25" s="31">
        <v>264</v>
      </c>
      <c r="X25" s="173" t="s">
        <v>1067</v>
      </c>
      <c r="Y25" s="31">
        <v>30</v>
      </c>
      <c r="Z25" s="85" t="s">
        <v>151</v>
      </c>
      <c r="AA25" s="85" t="s">
        <v>195</v>
      </c>
      <c r="AB25" s="86" t="s">
        <v>196</v>
      </c>
      <c r="AC25" s="86" t="s">
        <v>197</v>
      </c>
      <c r="AD25" s="85">
        <v>1</v>
      </c>
      <c r="AE25" s="16" t="s">
        <v>127</v>
      </c>
      <c r="AF25" s="16">
        <v>64</v>
      </c>
      <c r="AG25" s="16">
        <v>72</v>
      </c>
      <c r="AH25" s="16">
        <v>82</v>
      </c>
      <c r="AI25" s="100" t="s">
        <v>891</v>
      </c>
      <c r="AK25" s="85"/>
      <c r="AL25" s="101" t="s">
        <v>752</v>
      </c>
      <c r="AM25" s="102" t="s">
        <v>823</v>
      </c>
      <c r="AN25" s="64" t="s">
        <v>842</v>
      </c>
      <c r="AO25" s="65">
        <v>1</v>
      </c>
    </row>
    <row r="26" spans="1:41" s="64" customFormat="1" ht="36.75" customHeight="1" x14ac:dyDescent="0.2">
      <c r="A26" s="72"/>
      <c r="B26" s="14">
        <v>10019</v>
      </c>
      <c r="C26" s="14">
        <v>10519</v>
      </c>
      <c r="D26" s="75" t="s">
        <v>712</v>
      </c>
      <c r="E26" s="16">
        <v>1019</v>
      </c>
      <c r="F26" s="16">
        <v>2019</v>
      </c>
      <c r="G26" s="16">
        <v>3019</v>
      </c>
      <c r="H26" s="14">
        <v>11019</v>
      </c>
      <c r="I26" s="14">
        <v>50</v>
      </c>
      <c r="J26" s="14">
        <v>5</v>
      </c>
      <c r="K26" s="14">
        <v>5</v>
      </c>
      <c r="L26" s="14">
        <v>5</v>
      </c>
      <c r="M26" s="77">
        <v>1</v>
      </c>
      <c r="N26" s="118">
        <v>0.2</v>
      </c>
      <c r="O26" s="140" t="s">
        <v>991</v>
      </c>
      <c r="P26" s="141" t="s">
        <v>188</v>
      </c>
      <c r="Q26" s="81">
        <v>4</v>
      </c>
      <c r="R26" s="14">
        <v>10</v>
      </c>
      <c r="S26" s="31">
        <v>4000</v>
      </c>
      <c r="T26" s="31">
        <v>600</v>
      </c>
      <c r="U26" s="31">
        <v>200</v>
      </c>
      <c r="V26" s="31">
        <v>200</v>
      </c>
      <c r="W26" s="30">
        <v>350</v>
      </c>
      <c r="X26" s="173" t="s">
        <v>1067</v>
      </c>
      <c r="Y26" s="30">
        <v>30</v>
      </c>
      <c r="Z26" s="72" t="s">
        <v>199</v>
      </c>
      <c r="AA26" s="85" t="s">
        <v>200</v>
      </c>
      <c r="AB26" s="86" t="s">
        <v>201</v>
      </c>
      <c r="AC26" s="86" t="s">
        <v>202</v>
      </c>
      <c r="AD26" s="72">
        <v>4</v>
      </c>
      <c r="AE26" s="14" t="s">
        <v>203</v>
      </c>
      <c r="AF26" s="14">
        <v>72</v>
      </c>
      <c r="AG26" s="14">
        <v>74</v>
      </c>
      <c r="AH26" s="14">
        <v>68</v>
      </c>
      <c r="AI26" s="100" t="s">
        <v>892</v>
      </c>
      <c r="AK26" s="72"/>
      <c r="AL26" s="101" t="s">
        <v>753</v>
      </c>
      <c r="AM26" s="102" t="s">
        <v>967</v>
      </c>
      <c r="AN26" s="65" t="s">
        <v>808</v>
      </c>
      <c r="AO26" s="64">
        <v>1</v>
      </c>
    </row>
    <row r="27" spans="1:41" s="65" customFormat="1" ht="36.75" customHeight="1" x14ac:dyDescent="0.2">
      <c r="A27" s="72"/>
      <c r="B27" s="16">
        <v>10020</v>
      </c>
      <c r="C27" s="16">
        <v>10520</v>
      </c>
      <c r="D27" s="73" t="s">
        <v>855</v>
      </c>
      <c r="E27" s="16">
        <v>1020</v>
      </c>
      <c r="F27" s="16">
        <v>2020</v>
      </c>
      <c r="G27" s="16">
        <v>3020</v>
      </c>
      <c r="H27" s="16">
        <v>11020</v>
      </c>
      <c r="I27" s="16">
        <v>50</v>
      </c>
      <c r="J27" s="16">
        <v>5</v>
      </c>
      <c r="K27" s="16">
        <v>5</v>
      </c>
      <c r="L27" s="14">
        <v>5</v>
      </c>
      <c r="M27" s="77">
        <v>3</v>
      </c>
      <c r="N27" s="16">
        <v>0.65</v>
      </c>
      <c r="O27" s="133" t="s">
        <v>735</v>
      </c>
      <c r="P27" s="114" t="s">
        <v>1000</v>
      </c>
      <c r="Q27" s="81">
        <v>3</v>
      </c>
      <c r="R27" s="14">
        <v>10</v>
      </c>
      <c r="S27" s="31">
        <v>4000</v>
      </c>
      <c r="T27" s="31">
        <v>600</v>
      </c>
      <c r="U27" s="31">
        <v>200</v>
      </c>
      <c r="V27" s="31">
        <v>200</v>
      </c>
      <c r="W27" s="31">
        <v>376</v>
      </c>
      <c r="X27" s="173" t="s">
        <v>1067</v>
      </c>
      <c r="Y27" s="31">
        <v>30</v>
      </c>
      <c r="Z27" s="85" t="s">
        <v>123</v>
      </c>
      <c r="AA27" s="85" t="s">
        <v>205</v>
      </c>
      <c r="AB27" s="85" t="s">
        <v>206</v>
      </c>
      <c r="AC27" s="85" t="s">
        <v>207</v>
      </c>
      <c r="AD27" s="85">
        <v>4</v>
      </c>
      <c r="AE27" s="16" t="s">
        <v>121</v>
      </c>
      <c r="AF27" s="16">
        <v>64</v>
      </c>
      <c r="AG27" s="16">
        <v>72</v>
      </c>
      <c r="AH27" s="16">
        <v>82</v>
      </c>
      <c r="AI27" s="177" t="s">
        <v>1073</v>
      </c>
      <c r="AK27" s="85"/>
      <c r="AL27" s="101" t="s">
        <v>754</v>
      </c>
      <c r="AM27" s="102" t="s">
        <v>968</v>
      </c>
      <c r="AN27" s="64">
        <v>4</v>
      </c>
      <c r="AO27" s="65">
        <v>1</v>
      </c>
    </row>
    <row r="28" spans="1:41" s="66" customFormat="1" ht="36.75" customHeight="1" x14ac:dyDescent="0.2">
      <c r="A28" s="72"/>
      <c r="B28" s="16">
        <v>10021</v>
      </c>
      <c r="C28" s="76">
        <v>10521</v>
      </c>
      <c r="D28" s="75" t="s">
        <v>856</v>
      </c>
      <c r="E28" s="16">
        <v>1021</v>
      </c>
      <c r="F28" s="16">
        <v>2021</v>
      </c>
      <c r="G28" s="16">
        <v>3021</v>
      </c>
      <c r="H28" s="16">
        <v>11021</v>
      </c>
      <c r="I28" s="16">
        <v>50</v>
      </c>
      <c r="J28" s="16">
        <v>5</v>
      </c>
      <c r="K28" s="16">
        <v>5</v>
      </c>
      <c r="L28" s="14">
        <v>5</v>
      </c>
      <c r="M28" s="77">
        <v>3</v>
      </c>
      <c r="N28" s="118">
        <v>0.6</v>
      </c>
      <c r="O28" s="156" t="s">
        <v>1001</v>
      </c>
      <c r="P28" s="158" t="s">
        <v>1002</v>
      </c>
      <c r="Q28" s="81">
        <v>1</v>
      </c>
      <c r="R28" s="14">
        <v>10</v>
      </c>
      <c r="S28" s="31">
        <v>4000</v>
      </c>
      <c r="T28" s="31">
        <v>600</v>
      </c>
      <c r="U28" s="31">
        <v>200</v>
      </c>
      <c r="V28" s="31">
        <v>200</v>
      </c>
      <c r="W28" s="31">
        <v>326</v>
      </c>
      <c r="X28" s="173" t="s">
        <v>1067</v>
      </c>
      <c r="Y28" s="31">
        <v>30</v>
      </c>
      <c r="Z28" s="85" t="s">
        <v>170</v>
      </c>
      <c r="AA28" s="85" t="s">
        <v>210</v>
      </c>
      <c r="AB28" s="86" t="s">
        <v>211</v>
      </c>
      <c r="AC28" s="86" t="s">
        <v>212</v>
      </c>
      <c r="AD28" s="85">
        <v>3</v>
      </c>
      <c r="AE28" s="76" t="s">
        <v>213</v>
      </c>
      <c r="AF28" s="76">
        <v>70</v>
      </c>
      <c r="AG28" s="76">
        <v>71</v>
      </c>
      <c r="AH28" s="76">
        <v>67</v>
      </c>
      <c r="AI28" s="100" t="s">
        <v>893</v>
      </c>
      <c r="AK28" s="103"/>
      <c r="AL28" s="101" t="s">
        <v>1075</v>
      </c>
      <c r="AM28" s="102" t="s">
        <v>814</v>
      </c>
      <c r="AN28" s="65">
        <v>13</v>
      </c>
      <c r="AO28" s="66">
        <v>1</v>
      </c>
    </row>
    <row r="29" spans="1:41" s="65" customFormat="1" ht="36.75" customHeight="1" x14ac:dyDescent="0.2">
      <c r="A29" s="72"/>
      <c r="B29" s="16">
        <v>10022</v>
      </c>
      <c r="C29" s="16">
        <v>10522</v>
      </c>
      <c r="D29" s="185" t="s">
        <v>1114</v>
      </c>
      <c r="E29" s="16">
        <v>1022</v>
      </c>
      <c r="F29" s="16">
        <v>2022</v>
      </c>
      <c r="G29" s="16">
        <v>3022</v>
      </c>
      <c r="H29" s="16">
        <v>11022</v>
      </c>
      <c r="I29" s="16">
        <v>50</v>
      </c>
      <c r="J29" s="16">
        <v>5</v>
      </c>
      <c r="K29" s="16">
        <v>5</v>
      </c>
      <c r="L29" s="14">
        <v>5</v>
      </c>
      <c r="M29" s="77">
        <v>3</v>
      </c>
      <c r="N29">
        <v>0.7</v>
      </c>
      <c r="O29" s="183" t="s">
        <v>1107</v>
      </c>
      <c r="P29" s="183" t="s">
        <v>1108</v>
      </c>
      <c r="Q29" s="81">
        <v>2</v>
      </c>
      <c r="R29" s="14">
        <v>10</v>
      </c>
      <c r="S29" s="31">
        <v>4000</v>
      </c>
      <c r="T29" s="31">
        <v>600</v>
      </c>
      <c r="U29" s="31">
        <v>200</v>
      </c>
      <c r="V29" s="31">
        <v>200</v>
      </c>
      <c r="W29" s="31">
        <v>325</v>
      </c>
      <c r="X29" s="173" t="s">
        <v>1067</v>
      </c>
      <c r="Y29" s="31">
        <v>30</v>
      </c>
      <c r="Z29" s="85" t="s">
        <v>215</v>
      </c>
      <c r="AA29" s="85" t="s">
        <v>216</v>
      </c>
      <c r="AB29" s="86" t="s">
        <v>217</v>
      </c>
      <c r="AC29" s="86" t="s">
        <v>218</v>
      </c>
      <c r="AD29" s="85">
        <v>1</v>
      </c>
      <c r="AE29" s="16" t="s">
        <v>219</v>
      </c>
      <c r="AF29" s="16">
        <v>81</v>
      </c>
      <c r="AG29" s="16">
        <v>61</v>
      </c>
      <c r="AH29" s="16">
        <v>65</v>
      </c>
      <c r="AI29" s="100" t="s">
        <v>894</v>
      </c>
      <c r="AK29" s="85"/>
      <c r="AL29" s="101" t="s">
        <v>755</v>
      </c>
      <c r="AM29" s="102" t="s">
        <v>969</v>
      </c>
      <c r="AN29" s="64" t="s">
        <v>843</v>
      </c>
      <c r="AO29" s="65">
        <v>1</v>
      </c>
    </row>
    <row r="30" spans="1:41" s="65" customFormat="1" ht="36.75" customHeight="1" x14ac:dyDescent="0.2">
      <c r="A30" s="72"/>
      <c r="B30" s="16">
        <v>10023</v>
      </c>
      <c r="C30" s="16">
        <v>10523</v>
      </c>
      <c r="D30" s="73" t="s">
        <v>220</v>
      </c>
      <c r="E30" s="16">
        <v>1023</v>
      </c>
      <c r="F30" s="16">
        <v>2023</v>
      </c>
      <c r="G30" s="16">
        <v>3023</v>
      </c>
      <c r="H30" s="16">
        <v>11023</v>
      </c>
      <c r="I30" s="16">
        <v>50</v>
      </c>
      <c r="J30" s="16">
        <v>5</v>
      </c>
      <c r="K30" s="16">
        <v>5</v>
      </c>
      <c r="L30" s="14">
        <v>5</v>
      </c>
      <c r="M30" s="77">
        <v>2</v>
      </c>
      <c r="N30" s="118">
        <v>0.8</v>
      </c>
      <c r="O30" s="131" t="s">
        <v>1003</v>
      </c>
      <c r="P30" s="118" t="s">
        <v>1004</v>
      </c>
      <c r="Q30" s="81">
        <v>2</v>
      </c>
      <c r="R30" s="14">
        <v>10</v>
      </c>
      <c r="S30" s="31">
        <v>4000</v>
      </c>
      <c r="T30" s="31">
        <v>600</v>
      </c>
      <c r="U30" s="31">
        <v>200</v>
      </c>
      <c r="V30" s="31">
        <v>200</v>
      </c>
      <c r="W30" s="31">
        <v>295</v>
      </c>
      <c r="X30" s="173" t="s">
        <v>1067</v>
      </c>
      <c r="Y30" s="31">
        <v>30</v>
      </c>
      <c r="Z30" s="85" t="s">
        <v>221</v>
      </c>
      <c r="AA30" s="85" t="s">
        <v>222</v>
      </c>
      <c r="AB30" s="86" t="s">
        <v>223</v>
      </c>
      <c r="AC30" s="86" t="s">
        <v>224</v>
      </c>
      <c r="AD30" s="85">
        <v>1</v>
      </c>
      <c r="AE30" s="16" t="s">
        <v>161</v>
      </c>
      <c r="AF30" s="16">
        <v>81</v>
      </c>
      <c r="AG30" s="16">
        <v>58</v>
      </c>
      <c r="AH30" s="16">
        <v>64</v>
      </c>
      <c r="AI30" s="100" t="s">
        <v>895</v>
      </c>
      <c r="AK30" s="85"/>
      <c r="AL30" s="101" t="s">
        <v>756</v>
      </c>
      <c r="AM30" s="102" t="s">
        <v>1082</v>
      </c>
      <c r="AN30" s="65" t="s">
        <v>809</v>
      </c>
      <c r="AO30" s="65">
        <v>1</v>
      </c>
    </row>
    <row r="31" spans="1:41" s="65" customFormat="1" ht="36.75" customHeight="1" x14ac:dyDescent="0.2">
      <c r="A31" s="72"/>
      <c r="B31" s="19">
        <v>10024</v>
      </c>
      <c r="C31" s="19">
        <v>10524</v>
      </c>
      <c r="D31" s="75" t="s">
        <v>225</v>
      </c>
      <c r="E31" s="16">
        <v>1024</v>
      </c>
      <c r="F31" s="16">
        <v>2024</v>
      </c>
      <c r="G31" s="16">
        <v>3024</v>
      </c>
      <c r="H31" s="16">
        <v>11024</v>
      </c>
      <c r="I31" s="16">
        <v>50</v>
      </c>
      <c r="J31" s="16">
        <v>5</v>
      </c>
      <c r="K31" s="16">
        <v>5</v>
      </c>
      <c r="L31" s="16">
        <v>5</v>
      </c>
      <c r="M31" s="77">
        <v>4</v>
      </c>
      <c r="N31" s="16">
        <v>0.75</v>
      </c>
      <c r="O31" s="144" t="s">
        <v>991</v>
      </c>
      <c r="P31" s="145" t="s">
        <v>157</v>
      </c>
      <c r="Q31" s="81">
        <v>4</v>
      </c>
      <c r="R31" s="14">
        <v>10</v>
      </c>
      <c r="S31" s="31">
        <v>4000</v>
      </c>
      <c r="T31" s="31">
        <v>600</v>
      </c>
      <c r="U31" s="31">
        <v>200</v>
      </c>
      <c r="V31" s="31">
        <v>200</v>
      </c>
      <c r="W31" s="31">
        <v>306</v>
      </c>
      <c r="X31" s="173" t="s">
        <v>1067</v>
      </c>
      <c r="Y31" s="31">
        <v>30</v>
      </c>
      <c r="Z31" s="85" t="s">
        <v>163</v>
      </c>
      <c r="AA31" s="85" t="s">
        <v>226</v>
      </c>
      <c r="AB31" s="85" t="s">
        <v>227</v>
      </c>
      <c r="AC31" s="85" t="s">
        <v>228</v>
      </c>
      <c r="AD31" s="85">
        <v>3</v>
      </c>
      <c r="AE31" s="19" t="s">
        <v>229</v>
      </c>
      <c r="AF31" s="19">
        <v>55</v>
      </c>
      <c r="AG31" s="19">
        <v>60</v>
      </c>
      <c r="AH31" s="19">
        <v>69</v>
      </c>
      <c r="AI31" s="100" t="s">
        <v>896</v>
      </c>
      <c r="AK31" s="85"/>
      <c r="AL31" s="101" t="s">
        <v>757</v>
      </c>
      <c r="AM31" s="102" t="s">
        <v>1074</v>
      </c>
      <c r="AN31" s="64" t="s">
        <v>810</v>
      </c>
      <c r="AO31" s="65">
        <v>1</v>
      </c>
    </row>
    <row r="32" spans="1:41" s="65" customFormat="1" ht="36.75" customHeight="1" x14ac:dyDescent="0.2">
      <c r="A32" s="72"/>
      <c r="B32" s="19">
        <v>10025</v>
      </c>
      <c r="C32" s="19">
        <v>10525</v>
      </c>
      <c r="D32" s="75" t="s">
        <v>857</v>
      </c>
      <c r="E32" s="16">
        <v>1025</v>
      </c>
      <c r="F32" s="16">
        <v>2025</v>
      </c>
      <c r="G32" s="16">
        <v>3025</v>
      </c>
      <c r="H32" s="16">
        <v>11025</v>
      </c>
      <c r="I32" s="16">
        <v>50</v>
      </c>
      <c r="J32" s="16">
        <v>5</v>
      </c>
      <c r="K32" s="16">
        <v>5</v>
      </c>
      <c r="L32" s="16">
        <v>5</v>
      </c>
      <c r="M32" s="77">
        <v>2</v>
      </c>
      <c r="N32" s="118">
        <v>0.65</v>
      </c>
      <c r="O32" s="154" t="s">
        <v>1005</v>
      </c>
      <c r="P32" s="155" t="s">
        <v>1006</v>
      </c>
      <c r="Q32" s="81">
        <v>4</v>
      </c>
      <c r="R32" s="14">
        <v>9</v>
      </c>
      <c r="S32" s="31">
        <v>4000</v>
      </c>
      <c r="T32" s="31">
        <v>600</v>
      </c>
      <c r="U32" s="31">
        <v>200</v>
      </c>
      <c r="V32" s="31">
        <v>200</v>
      </c>
      <c r="W32" s="31">
        <v>288</v>
      </c>
      <c r="X32" s="173" t="s">
        <v>1067</v>
      </c>
      <c r="Y32" s="31">
        <v>30</v>
      </c>
      <c r="Z32" s="85" t="s">
        <v>231</v>
      </c>
      <c r="AA32" s="85" t="s">
        <v>232</v>
      </c>
      <c r="AB32" s="85" t="s">
        <v>233</v>
      </c>
      <c r="AC32" s="85" t="s">
        <v>234</v>
      </c>
      <c r="AD32" s="85">
        <v>1</v>
      </c>
      <c r="AE32" s="19" t="s">
        <v>235</v>
      </c>
      <c r="AF32" s="19">
        <v>69</v>
      </c>
      <c r="AG32" s="19">
        <v>54</v>
      </c>
      <c r="AH32" s="19">
        <v>55</v>
      </c>
      <c r="AI32" s="100" t="s">
        <v>897</v>
      </c>
      <c r="AK32" s="85"/>
      <c r="AL32" s="101" t="s">
        <v>772</v>
      </c>
      <c r="AM32" s="102" t="s">
        <v>836</v>
      </c>
    </row>
    <row r="33" spans="1:41" s="65" customFormat="1" ht="36.75" customHeight="1" x14ac:dyDescent="0.2">
      <c r="A33" s="72"/>
      <c r="B33" s="19">
        <v>10026</v>
      </c>
      <c r="C33" s="19">
        <v>10526</v>
      </c>
      <c r="D33" s="115" t="s">
        <v>310</v>
      </c>
      <c r="E33" s="16">
        <v>1026</v>
      </c>
      <c r="F33" s="16">
        <v>2026</v>
      </c>
      <c r="G33" s="16">
        <v>3026</v>
      </c>
      <c r="H33" s="16">
        <v>11026</v>
      </c>
      <c r="I33" s="16">
        <v>50</v>
      </c>
      <c r="J33" s="16">
        <v>5</v>
      </c>
      <c r="K33" s="16">
        <v>5</v>
      </c>
      <c r="L33" s="16">
        <v>5</v>
      </c>
      <c r="M33" s="77">
        <v>2</v>
      </c>
      <c r="N33">
        <v>1</v>
      </c>
      <c r="O33" t="s">
        <v>1111</v>
      </c>
      <c r="P33" s="179" t="s">
        <v>1112</v>
      </c>
      <c r="Q33" s="81">
        <v>4</v>
      </c>
      <c r="R33" s="14">
        <v>10</v>
      </c>
      <c r="S33" s="31">
        <v>4000</v>
      </c>
      <c r="T33" s="31">
        <v>600</v>
      </c>
      <c r="U33" s="31">
        <v>200</v>
      </c>
      <c r="V33" s="31">
        <v>200</v>
      </c>
      <c r="W33" s="31">
        <v>356</v>
      </c>
      <c r="X33" s="173" t="s">
        <v>1067</v>
      </c>
      <c r="Y33" s="31">
        <v>30</v>
      </c>
      <c r="Z33" s="85" t="s">
        <v>238</v>
      </c>
      <c r="AA33" s="85" t="s">
        <v>239</v>
      </c>
      <c r="AB33" s="85" t="s">
        <v>240</v>
      </c>
      <c r="AC33" s="85" t="s">
        <v>241</v>
      </c>
      <c r="AD33" s="85">
        <v>3</v>
      </c>
      <c r="AE33" s="19" t="s">
        <v>235</v>
      </c>
      <c r="AF33" s="19">
        <v>55</v>
      </c>
      <c r="AG33" s="19">
        <v>66</v>
      </c>
      <c r="AH33" s="19">
        <v>69</v>
      </c>
      <c r="AI33" s="100" t="s">
        <v>898</v>
      </c>
      <c r="AK33" s="85"/>
      <c r="AL33" s="101" t="s">
        <v>758</v>
      </c>
      <c r="AM33" s="102" t="s">
        <v>970</v>
      </c>
      <c r="AN33" s="64" t="s">
        <v>810</v>
      </c>
      <c r="AO33" s="65">
        <v>1</v>
      </c>
    </row>
    <row r="34" spans="1:41" s="65" customFormat="1" ht="36.75" customHeight="1" outlineLevel="1" x14ac:dyDescent="0.2">
      <c r="A34" s="72"/>
      <c r="B34" s="19">
        <v>10027</v>
      </c>
      <c r="C34" s="19">
        <v>10527</v>
      </c>
      <c r="D34" s="75" t="s">
        <v>715</v>
      </c>
      <c r="E34" s="16">
        <v>1027</v>
      </c>
      <c r="F34" s="16">
        <v>2027</v>
      </c>
      <c r="G34" s="16">
        <v>3027</v>
      </c>
      <c r="H34" s="16">
        <v>11027</v>
      </c>
      <c r="I34" s="16">
        <v>50</v>
      </c>
      <c r="J34" s="16">
        <v>5</v>
      </c>
      <c r="K34" s="16">
        <v>5</v>
      </c>
      <c r="L34" s="16">
        <v>5</v>
      </c>
      <c r="M34" s="77">
        <v>3</v>
      </c>
      <c r="N34" s="118">
        <v>0.3</v>
      </c>
      <c r="O34" s="140" t="s">
        <v>1007</v>
      </c>
      <c r="P34" s="141" t="s">
        <v>1008</v>
      </c>
      <c r="Q34" s="81">
        <v>4</v>
      </c>
      <c r="R34" s="14">
        <v>9</v>
      </c>
      <c r="S34" s="31">
        <v>4000</v>
      </c>
      <c r="T34" s="31">
        <v>600</v>
      </c>
      <c r="U34" s="31">
        <v>200</v>
      </c>
      <c r="V34" s="31">
        <v>200</v>
      </c>
      <c r="W34" s="31">
        <v>305</v>
      </c>
      <c r="X34" s="173" t="s">
        <v>1067</v>
      </c>
      <c r="Y34" s="31">
        <v>30</v>
      </c>
      <c r="Z34" s="85" t="s">
        <v>244</v>
      </c>
      <c r="AA34" s="85" t="s">
        <v>245</v>
      </c>
      <c r="AB34" s="85" t="s">
        <v>246</v>
      </c>
      <c r="AC34" s="85" t="s">
        <v>247</v>
      </c>
      <c r="AD34" s="85">
        <v>4</v>
      </c>
      <c r="AE34" s="19" t="s">
        <v>167</v>
      </c>
      <c r="AF34" s="19">
        <v>55</v>
      </c>
      <c r="AG34" s="19">
        <v>70</v>
      </c>
      <c r="AH34" s="19">
        <v>69</v>
      </c>
      <c r="AI34" s="100" t="s">
        <v>899</v>
      </c>
      <c r="AK34" s="85"/>
      <c r="AL34" s="101" t="s">
        <v>773</v>
      </c>
      <c r="AM34" s="102" t="s">
        <v>971</v>
      </c>
    </row>
    <row r="35" spans="1:41" s="65" customFormat="1" ht="36.75" customHeight="1" outlineLevel="1" x14ac:dyDescent="0.2">
      <c r="A35" s="72"/>
      <c r="B35" s="19">
        <v>10028</v>
      </c>
      <c r="C35" s="19">
        <v>10528</v>
      </c>
      <c r="D35" s="75" t="s">
        <v>268</v>
      </c>
      <c r="E35" s="16">
        <v>1028</v>
      </c>
      <c r="F35" s="16">
        <v>2028</v>
      </c>
      <c r="G35" s="16">
        <v>3028</v>
      </c>
      <c r="H35" s="16">
        <v>11028</v>
      </c>
      <c r="I35" s="16">
        <v>50</v>
      </c>
      <c r="J35" s="16">
        <v>5</v>
      </c>
      <c r="K35" s="16">
        <v>5</v>
      </c>
      <c r="L35" s="16">
        <v>5</v>
      </c>
      <c r="M35" s="77">
        <v>2</v>
      </c>
      <c r="N35" s="118">
        <v>0.6</v>
      </c>
      <c r="O35" s="130" t="s">
        <v>187</v>
      </c>
      <c r="P35" s="153" t="s">
        <v>1009</v>
      </c>
      <c r="Q35" s="81">
        <v>3</v>
      </c>
      <c r="R35" s="14">
        <v>9</v>
      </c>
      <c r="S35" s="31">
        <v>4000</v>
      </c>
      <c r="T35" s="31">
        <v>600</v>
      </c>
      <c r="U35" s="31">
        <v>200</v>
      </c>
      <c r="V35" s="31">
        <v>200</v>
      </c>
      <c r="W35" s="31">
        <v>284</v>
      </c>
      <c r="X35" s="173" t="s">
        <v>1067</v>
      </c>
      <c r="Y35" s="31">
        <v>30</v>
      </c>
      <c r="Z35" s="85" t="s">
        <v>249</v>
      </c>
      <c r="AA35" s="85" t="s">
        <v>250</v>
      </c>
      <c r="AB35" s="85" t="s">
        <v>251</v>
      </c>
      <c r="AC35" s="85" t="s">
        <v>252</v>
      </c>
      <c r="AD35" s="85">
        <v>3</v>
      </c>
      <c r="AE35" s="19" t="s">
        <v>104</v>
      </c>
      <c r="AF35" s="19">
        <v>69</v>
      </c>
      <c r="AG35" s="19">
        <v>61</v>
      </c>
      <c r="AH35" s="19">
        <v>55</v>
      </c>
      <c r="AI35" s="100" t="s">
        <v>900</v>
      </c>
      <c r="AK35" s="85"/>
      <c r="AL35" s="101" t="s">
        <v>774</v>
      </c>
      <c r="AM35" s="102" t="s">
        <v>800</v>
      </c>
      <c r="AN35" s="64"/>
    </row>
    <row r="36" spans="1:41" s="65" customFormat="1" ht="36.75" customHeight="1" outlineLevel="1" x14ac:dyDescent="0.2">
      <c r="A36" s="72"/>
      <c r="B36" s="19">
        <v>10029</v>
      </c>
      <c r="C36" s="19">
        <v>10529</v>
      </c>
      <c r="D36" s="75" t="s">
        <v>858</v>
      </c>
      <c r="E36" s="16">
        <v>1029</v>
      </c>
      <c r="F36" s="16">
        <v>2029</v>
      </c>
      <c r="G36" s="16">
        <v>3029</v>
      </c>
      <c r="H36" s="16">
        <v>11029</v>
      </c>
      <c r="I36" s="16">
        <v>50</v>
      </c>
      <c r="J36" s="16">
        <v>5</v>
      </c>
      <c r="K36" s="16">
        <v>5</v>
      </c>
      <c r="L36" s="16">
        <v>5</v>
      </c>
      <c r="M36" s="77">
        <v>3</v>
      </c>
      <c r="N36" s="75">
        <v>0.8</v>
      </c>
      <c r="O36" s="150" t="s">
        <v>1010</v>
      </c>
      <c r="P36" s="151" t="s">
        <v>1011</v>
      </c>
      <c r="Q36" s="81">
        <v>2</v>
      </c>
      <c r="R36" s="14">
        <v>9</v>
      </c>
      <c r="S36" s="31">
        <v>4000</v>
      </c>
      <c r="T36" s="31">
        <v>600</v>
      </c>
      <c r="U36" s="31">
        <v>200</v>
      </c>
      <c r="V36" s="31">
        <v>200</v>
      </c>
      <c r="W36" s="31">
        <v>312</v>
      </c>
      <c r="X36" s="173" t="s">
        <v>1067</v>
      </c>
      <c r="Y36" s="31">
        <v>30</v>
      </c>
      <c r="Z36" s="85" t="s">
        <v>254</v>
      </c>
      <c r="AA36" s="85" t="s">
        <v>255</v>
      </c>
      <c r="AB36" s="85" t="s">
        <v>256</v>
      </c>
      <c r="AC36" s="85" t="s">
        <v>257</v>
      </c>
      <c r="AD36" s="85">
        <v>4</v>
      </c>
      <c r="AE36" s="19" t="s">
        <v>219</v>
      </c>
      <c r="AF36" s="19">
        <v>60</v>
      </c>
      <c r="AG36" s="19">
        <v>65</v>
      </c>
      <c r="AH36" s="19">
        <v>57</v>
      </c>
      <c r="AI36" s="100" t="s">
        <v>901</v>
      </c>
      <c r="AK36" s="85"/>
      <c r="AL36" s="101" t="s">
        <v>775</v>
      </c>
      <c r="AM36" s="102" t="s">
        <v>824</v>
      </c>
    </row>
    <row r="37" spans="1:41" s="65" customFormat="1" ht="36.75" customHeight="1" outlineLevel="1" x14ac:dyDescent="0.2">
      <c r="A37" s="72"/>
      <c r="B37" s="16">
        <v>10030</v>
      </c>
      <c r="C37" s="16">
        <v>10530</v>
      </c>
      <c r="D37" s="75" t="s">
        <v>859</v>
      </c>
      <c r="E37" s="16">
        <v>1030</v>
      </c>
      <c r="F37" s="16">
        <v>2030</v>
      </c>
      <c r="G37" s="16">
        <v>3030</v>
      </c>
      <c r="H37" s="16">
        <v>11030</v>
      </c>
      <c r="I37" s="16">
        <v>50</v>
      </c>
      <c r="J37" s="16">
        <v>5</v>
      </c>
      <c r="K37" s="16">
        <v>5</v>
      </c>
      <c r="L37" s="16">
        <v>5</v>
      </c>
      <c r="M37" s="77">
        <v>3</v>
      </c>
      <c r="N37" s="118">
        <v>0.65</v>
      </c>
      <c r="O37" s="144" t="s">
        <v>1012</v>
      </c>
      <c r="P37" s="152" t="s">
        <v>1013</v>
      </c>
      <c r="Q37" s="81">
        <v>2</v>
      </c>
      <c r="R37" s="14">
        <v>9</v>
      </c>
      <c r="S37" s="31">
        <v>4000</v>
      </c>
      <c r="T37" s="31">
        <v>600</v>
      </c>
      <c r="U37" s="31">
        <v>200</v>
      </c>
      <c r="V37" s="31">
        <v>200</v>
      </c>
      <c r="W37" s="31">
        <v>289</v>
      </c>
      <c r="X37" s="173" t="s">
        <v>1067</v>
      </c>
      <c r="Y37" s="31">
        <v>30</v>
      </c>
      <c r="Z37" s="85" t="s">
        <v>259</v>
      </c>
      <c r="AA37" s="85" t="s">
        <v>260</v>
      </c>
      <c r="AB37" s="85" t="s">
        <v>261</v>
      </c>
      <c r="AC37" s="85" t="s">
        <v>262</v>
      </c>
      <c r="AD37" s="85">
        <v>3</v>
      </c>
      <c r="AE37" s="16" t="s">
        <v>219</v>
      </c>
      <c r="AF37" s="16">
        <v>54</v>
      </c>
      <c r="AG37" s="16">
        <v>68</v>
      </c>
      <c r="AH37" s="16">
        <v>69</v>
      </c>
      <c r="AI37" s="100" t="s">
        <v>902</v>
      </c>
      <c r="AK37" s="85"/>
      <c r="AL37" s="101" t="s">
        <v>776</v>
      </c>
      <c r="AM37" s="102" t="s">
        <v>825</v>
      </c>
      <c r="AN37" s="64"/>
    </row>
    <row r="38" spans="1:41" s="65" customFormat="1" ht="36.75" customHeight="1" outlineLevel="1" x14ac:dyDescent="0.2">
      <c r="A38" s="72"/>
      <c r="B38" s="16">
        <v>10031</v>
      </c>
      <c r="C38" s="16">
        <v>10531</v>
      </c>
      <c r="D38" s="75" t="s">
        <v>727</v>
      </c>
      <c r="E38" s="16">
        <v>1031</v>
      </c>
      <c r="F38" s="16">
        <v>2031</v>
      </c>
      <c r="G38" s="16">
        <v>3031</v>
      </c>
      <c r="H38" s="16">
        <v>11031</v>
      </c>
      <c r="I38" s="16">
        <v>50</v>
      </c>
      <c r="J38" s="16">
        <v>5</v>
      </c>
      <c r="K38" s="16">
        <v>5</v>
      </c>
      <c r="L38" s="16">
        <v>5</v>
      </c>
      <c r="M38" s="77">
        <v>2</v>
      </c>
      <c r="N38" s="118">
        <v>0.8</v>
      </c>
      <c r="O38" s="156" t="s">
        <v>1014</v>
      </c>
      <c r="P38" s="157" t="s">
        <v>1015</v>
      </c>
      <c r="Q38" s="81">
        <v>3</v>
      </c>
      <c r="R38" s="14">
        <v>9</v>
      </c>
      <c r="S38" s="31">
        <v>4000</v>
      </c>
      <c r="T38" s="31">
        <v>600</v>
      </c>
      <c r="U38" s="31">
        <v>200</v>
      </c>
      <c r="V38" s="31">
        <v>200</v>
      </c>
      <c r="W38" s="31">
        <v>300</v>
      </c>
      <c r="X38" s="173" t="s">
        <v>1067</v>
      </c>
      <c r="Y38" s="31">
        <v>30</v>
      </c>
      <c r="Z38" s="85" t="s">
        <v>264</v>
      </c>
      <c r="AA38" s="85" t="s">
        <v>265</v>
      </c>
      <c r="AB38" s="85" t="s">
        <v>266</v>
      </c>
      <c r="AC38" s="85" t="s">
        <v>267</v>
      </c>
      <c r="AD38" s="85">
        <v>1</v>
      </c>
      <c r="AE38" s="16" t="s">
        <v>104</v>
      </c>
      <c r="AF38" s="16">
        <v>55</v>
      </c>
      <c r="AG38" s="16">
        <v>59</v>
      </c>
      <c r="AH38" s="16">
        <v>69</v>
      </c>
      <c r="AI38" s="100" t="s">
        <v>903</v>
      </c>
      <c r="AK38" s="85"/>
      <c r="AL38" s="101" t="s">
        <v>777</v>
      </c>
      <c r="AM38" s="102" t="s">
        <v>837</v>
      </c>
    </row>
    <row r="39" spans="1:41" s="65" customFormat="1" ht="36.75" customHeight="1" outlineLevel="1" x14ac:dyDescent="0.2">
      <c r="A39" s="72"/>
      <c r="B39" s="16">
        <v>10032</v>
      </c>
      <c r="C39" s="16">
        <v>10513</v>
      </c>
      <c r="D39" s="75" t="s">
        <v>230</v>
      </c>
      <c r="E39" s="16">
        <v>1032</v>
      </c>
      <c r="F39" s="16">
        <v>2032</v>
      </c>
      <c r="G39" s="16">
        <v>3032</v>
      </c>
      <c r="H39" s="16">
        <v>11032</v>
      </c>
      <c r="I39" s="16">
        <v>50</v>
      </c>
      <c r="J39" s="16">
        <v>5</v>
      </c>
      <c r="K39" s="16">
        <v>5</v>
      </c>
      <c r="L39" s="16">
        <v>5</v>
      </c>
      <c r="M39" s="77">
        <v>2</v>
      </c>
      <c r="N39" s="16">
        <v>0.8</v>
      </c>
      <c r="O39" s="131" t="s">
        <v>1016</v>
      </c>
      <c r="P39" s="16" t="s">
        <v>736</v>
      </c>
      <c r="Q39" s="81">
        <v>1</v>
      </c>
      <c r="R39" s="14">
        <v>9</v>
      </c>
      <c r="S39" s="31">
        <v>4000</v>
      </c>
      <c r="T39" s="31">
        <v>600</v>
      </c>
      <c r="U39" s="31">
        <v>200</v>
      </c>
      <c r="V39" s="31">
        <v>200</v>
      </c>
      <c r="W39" s="31">
        <v>355</v>
      </c>
      <c r="X39" s="173" t="s">
        <v>1067</v>
      </c>
      <c r="Y39" s="31">
        <v>30</v>
      </c>
      <c r="Z39" s="85" t="s">
        <v>269</v>
      </c>
      <c r="AA39" s="85" t="s">
        <v>270</v>
      </c>
      <c r="AB39" s="85" t="s">
        <v>271</v>
      </c>
      <c r="AC39" s="85" t="s">
        <v>272</v>
      </c>
      <c r="AD39" s="85">
        <v>3</v>
      </c>
      <c r="AE39" s="16" t="s">
        <v>95</v>
      </c>
      <c r="AF39" s="16">
        <v>69</v>
      </c>
      <c r="AG39" s="16">
        <v>61</v>
      </c>
      <c r="AH39" s="16">
        <v>55</v>
      </c>
      <c r="AI39" s="100" t="s">
        <v>904</v>
      </c>
      <c r="AK39" s="85"/>
      <c r="AL39" s="101" t="s">
        <v>778</v>
      </c>
      <c r="AM39" s="102" t="s">
        <v>826</v>
      </c>
      <c r="AN39" s="64"/>
    </row>
    <row r="40" spans="1:41" s="65" customFormat="1" ht="36.75" customHeight="1" outlineLevel="1" x14ac:dyDescent="0.2">
      <c r="A40" s="72"/>
      <c r="B40" s="16">
        <v>10033</v>
      </c>
      <c r="C40" s="16">
        <v>10533</v>
      </c>
      <c r="D40" s="75" t="s">
        <v>952</v>
      </c>
      <c r="E40" s="16">
        <v>1033</v>
      </c>
      <c r="F40" s="16">
        <v>2033</v>
      </c>
      <c r="G40" s="16">
        <v>3033</v>
      </c>
      <c r="H40" s="16">
        <v>11033</v>
      </c>
      <c r="I40" s="16">
        <v>50</v>
      </c>
      <c r="J40" s="16">
        <v>5</v>
      </c>
      <c r="K40" s="16">
        <v>5</v>
      </c>
      <c r="L40" s="16">
        <v>5</v>
      </c>
      <c r="M40" s="77">
        <v>4</v>
      </c>
      <c r="N40" s="118">
        <v>0.75</v>
      </c>
      <c r="O40" s="148" t="s">
        <v>1017</v>
      </c>
      <c r="P40" s="153" t="s">
        <v>1018</v>
      </c>
      <c r="Q40" s="81">
        <v>2</v>
      </c>
      <c r="R40" s="14">
        <v>10</v>
      </c>
      <c r="S40" s="31">
        <v>4000</v>
      </c>
      <c r="T40" s="31">
        <v>600</v>
      </c>
      <c r="U40" s="31">
        <v>200</v>
      </c>
      <c r="V40" s="31">
        <v>200</v>
      </c>
      <c r="W40" s="31">
        <v>308</v>
      </c>
      <c r="X40" s="173" t="s">
        <v>1067</v>
      </c>
      <c r="Y40" s="31">
        <v>30</v>
      </c>
      <c r="Z40" s="85" t="s">
        <v>215</v>
      </c>
      <c r="AA40" s="85" t="s">
        <v>274</v>
      </c>
      <c r="AB40" s="85" t="s">
        <v>275</v>
      </c>
      <c r="AC40" s="85" t="s">
        <v>276</v>
      </c>
      <c r="AD40" s="85">
        <v>4</v>
      </c>
      <c r="AE40" s="16" t="s">
        <v>133</v>
      </c>
      <c r="AF40" s="16">
        <v>60</v>
      </c>
      <c r="AG40" s="16">
        <v>64</v>
      </c>
      <c r="AH40" s="16">
        <v>58</v>
      </c>
      <c r="AI40" s="100" t="s">
        <v>1069</v>
      </c>
      <c r="AK40" s="85"/>
      <c r="AL40" s="101" t="s">
        <v>759</v>
      </c>
      <c r="AM40" s="102" t="s">
        <v>827</v>
      </c>
      <c r="AN40" s="65" t="s">
        <v>844</v>
      </c>
      <c r="AO40" s="65">
        <v>1</v>
      </c>
    </row>
    <row r="41" spans="1:41" s="65" customFormat="1" ht="36.75" customHeight="1" outlineLevel="1" x14ac:dyDescent="0.2">
      <c r="A41" s="72"/>
      <c r="B41" s="16">
        <v>10034</v>
      </c>
      <c r="C41" s="16">
        <v>10534</v>
      </c>
      <c r="D41" s="75" t="s">
        <v>860</v>
      </c>
      <c r="E41" s="16">
        <v>1034</v>
      </c>
      <c r="F41" s="16">
        <v>2034</v>
      </c>
      <c r="G41" s="16">
        <v>3034</v>
      </c>
      <c r="H41" s="16">
        <v>11034</v>
      </c>
      <c r="I41" s="16">
        <v>50</v>
      </c>
      <c r="J41" s="16">
        <v>5</v>
      </c>
      <c r="K41" s="16">
        <v>5</v>
      </c>
      <c r="L41" s="16">
        <v>5</v>
      </c>
      <c r="M41" s="77">
        <v>2</v>
      </c>
      <c r="N41" s="118">
        <v>0.25</v>
      </c>
      <c r="O41" s="140" t="s">
        <v>1019</v>
      </c>
      <c r="P41" s="141" t="s">
        <v>1020</v>
      </c>
      <c r="Q41" s="81">
        <v>2</v>
      </c>
      <c r="R41" s="14">
        <v>9</v>
      </c>
      <c r="S41" s="31">
        <v>4000</v>
      </c>
      <c r="T41" s="31">
        <v>600</v>
      </c>
      <c r="U41" s="31">
        <v>200</v>
      </c>
      <c r="V41" s="31">
        <v>200</v>
      </c>
      <c r="W41" s="31">
        <v>321</v>
      </c>
      <c r="X41" s="173" t="s">
        <v>1067</v>
      </c>
      <c r="Y41" s="31">
        <v>30</v>
      </c>
      <c r="Z41" s="85" t="s">
        <v>278</v>
      </c>
      <c r="AA41" s="85" t="s">
        <v>279</v>
      </c>
      <c r="AB41" s="85" t="s">
        <v>280</v>
      </c>
      <c r="AC41" s="85" t="s">
        <v>281</v>
      </c>
      <c r="AD41" s="85">
        <v>3</v>
      </c>
      <c r="AE41" s="16" t="s">
        <v>161</v>
      </c>
      <c r="AF41" s="16">
        <v>60</v>
      </c>
      <c r="AG41" s="16">
        <v>66</v>
      </c>
      <c r="AH41" s="16">
        <v>58</v>
      </c>
      <c r="AI41" s="100" t="s">
        <v>905</v>
      </c>
      <c r="AK41" s="85"/>
      <c r="AL41" s="101" t="s">
        <v>779</v>
      </c>
      <c r="AM41" s="102" t="s">
        <v>838</v>
      </c>
      <c r="AN41" s="64"/>
    </row>
    <row r="42" spans="1:41" s="65" customFormat="1" ht="36.75" customHeight="1" outlineLevel="1" x14ac:dyDescent="0.2">
      <c r="A42" s="72"/>
      <c r="B42" s="16">
        <v>10035</v>
      </c>
      <c r="C42" s="16">
        <v>10535</v>
      </c>
      <c r="D42" s="75" t="s">
        <v>861</v>
      </c>
      <c r="E42" s="16">
        <v>1035</v>
      </c>
      <c r="F42" s="16">
        <v>2035</v>
      </c>
      <c r="G42" s="16">
        <v>3035</v>
      </c>
      <c r="H42" s="16">
        <v>11035</v>
      </c>
      <c r="I42" s="16">
        <v>50</v>
      </c>
      <c r="J42" s="16">
        <v>5</v>
      </c>
      <c r="K42" s="16">
        <v>5</v>
      </c>
      <c r="L42" s="16">
        <v>5</v>
      </c>
      <c r="M42" s="77">
        <v>2</v>
      </c>
      <c r="N42" s="16">
        <v>0.55000000000000004</v>
      </c>
      <c r="O42" s="144" t="s">
        <v>188</v>
      </c>
      <c r="P42" s="145" t="s">
        <v>175</v>
      </c>
      <c r="Q42" s="81">
        <v>1</v>
      </c>
      <c r="R42" s="14">
        <v>9</v>
      </c>
      <c r="S42" s="31">
        <v>4000</v>
      </c>
      <c r="T42" s="31">
        <v>600</v>
      </c>
      <c r="U42" s="31">
        <v>200</v>
      </c>
      <c r="V42" s="31">
        <v>200</v>
      </c>
      <c r="W42" s="31">
        <v>283</v>
      </c>
      <c r="X42" s="173" t="s">
        <v>1067</v>
      </c>
      <c r="Y42" s="31">
        <v>30</v>
      </c>
      <c r="Z42" s="85" t="s">
        <v>283</v>
      </c>
      <c r="AA42" s="85" t="s">
        <v>284</v>
      </c>
      <c r="AB42" s="85" t="s">
        <v>285</v>
      </c>
      <c r="AC42" s="85" t="s">
        <v>286</v>
      </c>
      <c r="AD42" s="85">
        <v>1</v>
      </c>
      <c r="AE42" s="16" t="s">
        <v>95</v>
      </c>
      <c r="AF42" s="16">
        <v>69</v>
      </c>
      <c r="AG42" s="16">
        <v>61</v>
      </c>
      <c r="AH42" s="16">
        <v>55</v>
      </c>
      <c r="AI42" s="100" t="s">
        <v>906</v>
      </c>
      <c r="AK42" s="85"/>
      <c r="AL42" s="101" t="s">
        <v>780</v>
      </c>
      <c r="AM42" s="102" t="s">
        <v>839</v>
      </c>
    </row>
    <row r="43" spans="1:41" s="65" customFormat="1" ht="36.75" customHeight="1" outlineLevel="1" x14ac:dyDescent="0.2">
      <c r="A43" s="72"/>
      <c r="B43" s="16">
        <v>10036</v>
      </c>
      <c r="C43" s="16">
        <v>10536</v>
      </c>
      <c r="D43" s="75" t="s">
        <v>287</v>
      </c>
      <c r="E43" s="16">
        <v>1036</v>
      </c>
      <c r="F43" s="16">
        <v>2036</v>
      </c>
      <c r="G43" s="16">
        <v>3036</v>
      </c>
      <c r="H43" s="16">
        <v>11036</v>
      </c>
      <c r="I43" s="16">
        <v>50</v>
      </c>
      <c r="J43" s="16">
        <v>5</v>
      </c>
      <c r="K43" s="16">
        <v>5</v>
      </c>
      <c r="L43" s="16">
        <v>5</v>
      </c>
      <c r="M43" s="77">
        <v>3</v>
      </c>
      <c r="N43" s="16">
        <v>0.9</v>
      </c>
      <c r="O43" s="144" t="s">
        <v>1021</v>
      </c>
      <c r="P43" s="152" t="s">
        <v>1022</v>
      </c>
      <c r="Q43" s="81">
        <v>1</v>
      </c>
      <c r="R43" s="14">
        <v>9</v>
      </c>
      <c r="S43" s="31">
        <v>4000</v>
      </c>
      <c r="T43" s="31">
        <v>600</v>
      </c>
      <c r="U43" s="31">
        <v>200</v>
      </c>
      <c r="V43" s="31">
        <v>200</v>
      </c>
      <c r="W43" s="31">
        <v>271</v>
      </c>
      <c r="X43" s="173" t="s">
        <v>1067</v>
      </c>
      <c r="Y43" s="31">
        <v>30</v>
      </c>
      <c r="Z43" s="85" t="s">
        <v>289</v>
      </c>
      <c r="AA43" s="85" t="s">
        <v>290</v>
      </c>
      <c r="AB43" s="85" t="s">
        <v>291</v>
      </c>
      <c r="AC43" s="85" t="s">
        <v>292</v>
      </c>
      <c r="AD43" s="85">
        <v>3</v>
      </c>
      <c r="AE43" s="16" t="s">
        <v>213</v>
      </c>
      <c r="AF43" s="16">
        <v>69</v>
      </c>
      <c r="AG43" s="16">
        <v>60</v>
      </c>
      <c r="AH43" s="16">
        <v>55</v>
      </c>
      <c r="AI43" s="100" t="s">
        <v>907</v>
      </c>
      <c r="AK43" s="85"/>
      <c r="AL43" s="101" t="s">
        <v>775</v>
      </c>
      <c r="AM43" s="102" t="s">
        <v>972</v>
      </c>
      <c r="AN43" s="64"/>
    </row>
    <row r="44" spans="1:41" s="65" customFormat="1" ht="36.75" customHeight="1" outlineLevel="1" x14ac:dyDescent="0.2">
      <c r="A44" s="72"/>
      <c r="B44" s="16">
        <v>10037</v>
      </c>
      <c r="C44" s="16">
        <v>10537</v>
      </c>
      <c r="D44" s="75" t="s">
        <v>718</v>
      </c>
      <c r="E44" s="16">
        <v>1037</v>
      </c>
      <c r="F44" s="16">
        <v>2037</v>
      </c>
      <c r="G44" s="16">
        <v>3037</v>
      </c>
      <c r="H44" s="16">
        <v>11037</v>
      </c>
      <c r="I44" s="16">
        <v>50</v>
      </c>
      <c r="J44" s="16">
        <v>5</v>
      </c>
      <c r="K44" s="16">
        <v>5</v>
      </c>
      <c r="L44" s="16">
        <v>5</v>
      </c>
      <c r="M44" s="77">
        <v>3</v>
      </c>
      <c r="N44" s="118">
        <v>0.5</v>
      </c>
      <c r="O44" s="140" t="s">
        <v>1023</v>
      </c>
      <c r="P44" s="141" t="s">
        <v>1024</v>
      </c>
      <c r="Q44" s="81">
        <v>4</v>
      </c>
      <c r="R44" s="14">
        <v>9</v>
      </c>
      <c r="S44" s="31">
        <v>4000</v>
      </c>
      <c r="T44" s="31">
        <v>600</v>
      </c>
      <c r="U44" s="31">
        <v>200</v>
      </c>
      <c r="V44" s="31">
        <v>200</v>
      </c>
      <c r="W44" s="31">
        <v>276</v>
      </c>
      <c r="X44" s="173" t="s">
        <v>1067</v>
      </c>
      <c r="Y44" s="31">
        <v>30</v>
      </c>
      <c r="Z44" s="85" t="s">
        <v>294</v>
      </c>
      <c r="AA44" s="85" t="s">
        <v>295</v>
      </c>
      <c r="AB44" s="85" t="s">
        <v>296</v>
      </c>
      <c r="AC44" s="85" t="s">
        <v>297</v>
      </c>
      <c r="AD44" s="85">
        <v>1</v>
      </c>
      <c r="AE44" s="16" t="s">
        <v>167</v>
      </c>
      <c r="AF44" s="16">
        <v>69</v>
      </c>
      <c r="AG44" s="16">
        <v>52</v>
      </c>
      <c r="AH44" s="16">
        <v>55</v>
      </c>
      <c r="AI44" s="100" t="s">
        <v>908</v>
      </c>
      <c r="AK44" s="85"/>
      <c r="AL44" s="101" t="s">
        <v>776</v>
      </c>
      <c r="AM44" s="102" t="s">
        <v>828</v>
      </c>
    </row>
    <row r="45" spans="1:41" s="65" customFormat="1" ht="36.75" customHeight="1" outlineLevel="1" x14ac:dyDescent="0.2">
      <c r="A45" s="72"/>
      <c r="B45" s="16">
        <v>10038</v>
      </c>
      <c r="C45" s="16">
        <v>10538</v>
      </c>
      <c r="D45" s="75" t="s">
        <v>719</v>
      </c>
      <c r="E45" s="16">
        <v>1038</v>
      </c>
      <c r="F45" s="16">
        <v>2038</v>
      </c>
      <c r="G45" s="16">
        <v>3038</v>
      </c>
      <c r="H45" s="16">
        <v>11038</v>
      </c>
      <c r="I45" s="16">
        <v>50</v>
      </c>
      <c r="J45" s="16">
        <v>5</v>
      </c>
      <c r="K45" s="16">
        <v>5</v>
      </c>
      <c r="L45" s="16">
        <v>5</v>
      </c>
      <c r="M45" s="77">
        <v>2</v>
      </c>
      <c r="N45" s="16">
        <v>0.6</v>
      </c>
      <c r="O45" s="144" t="s">
        <v>1025</v>
      </c>
      <c r="P45" s="145" t="s">
        <v>604</v>
      </c>
      <c r="Q45" s="81">
        <v>4</v>
      </c>
      <c r="R45" s="14">
        <v>9</v>
      </c>
      <c r="S45" s="31">
        <v>4000</v>
      </c>
      <c r="T45" s="31">
        <v>600</v>
      </c>
      <c r="U45" s="31">
        <v>200</v>
      </c>
      <c r="V45" s="31">
        <v>200</v>
      </c>
      <c r="W45" s="31">
        <v>325</v>
      </c>
      <c r="X45" s="173" t="s">
        <v>1067</v>
      </c>
      <c r="Y45" s="31">
        <v>30</v>
      </c>
      <c r="Z45" s="85" t="s">
        <v>301</v>
      </c>
      <c r="AA45" s="85" t="s">
        <v>302</v>
      </c>
      <c r="AB45" s="85" t="s">
        <v>303</v>
      </c>
      <c r="AC45" s="85" t="s">
        <v>304</v>
      </c>
      <c r="AD45" s="85">
        <v>3</v>
      </c>
      <c r="AE45" s="16" t="s">
        <v>235</v>
      </c>
      <c r="AF45" s="16">
        <v>60</v>
      </c>
      <c r="AG45" s="16">
        <v>66</v>
      </c>
      <c r="AH45" s="16">
        <v>58</v>
      </c>
      <c r="AI45" s="100" t="s">
        <v>909</v>
      </c>
      <c r="AK45" s="85"/>
      <c r="AL45" s="101" t="s">
        <v>781</v>
      </c>
      <c r="AM45" s="102" t="s">
        <v>829</v>
      </c>
      <c r="AN45" s="64"/>
    </row>
    <row r="46" spans="1:41" s="65" customFormat="1" ht="36.75" customHeight="1" outlineLevel="1" x14ac:dyDescent="0.2">
      <c r="A46" s="72"/>
      <c r="B46" s="16">
        <v>10039</v>
      </c>
      <c r="C46" s="16">
        <v>10539</v>
      </c>
      <c r="D46" s="75" t="s">
        <v>862</v>
      </c>
      <c r="E46" s="16">
        <v>1039</v>
      </c>
      <c r="F46" s="16">
        <v>2039</v>
      </c>
      <c r="G46" s="16">
        <v>3039</v>
      </c>
      <c r="H46" s="16">
        <v>11039</v>
      </c>
      <c r="I46" s="16">
        <v>50</v>
      </c>
      <c r="J46" s="16">
        <v>5</v>
      </c>
      <c r="K46" s="16">
        <v>5</v>
      </c>
      <c r="L46" s="16">
        <v>5</v>
      </c>
      <c r="M46" s="77">
        <v>2</v>
      </c>
      <c r="N46" s="75">
        <v>0.7</v>
      </c>
      <c r="O46" s="134" t="s">
        <v>209</v>
      </c>
      <c r="P46" s="117" t="s">
        <v>175</v>
      </c>
      <c r="Q46" s="81">
        <v>2</v>
      </c>
      <c r="R46" s="14">
        <v>9</v>
      </c>
      <c r="S46" s="31">
        <v>4000</v>
      </c>
      <c r="T46" s="31">
        <v>600</v>
      </c>
      <c r="U46" s="31">
        <v>200</v>
      </c>
      <c r="V46" s="31">
        <v>200</v>
      </c>
      <c r="W46" s="31">
        <v>285</v>
      </c>
      <c r="X46" s="173" t="s">
        <v>1067</v>
      </c>
      <c r="Y46" s="31">
        <v>30</v>
      </c>
      <c r="Z46" s="85" t="s">
        <v>306</v>
      </c>
      <c r="AA46" s="85" t="s">
        <v>307</v>
      </c>
      <c r="AB46" s="85" t="s">
        <v>308</v>
      </c>
      <c r="AC46" s="85" t="s">
        <v>309</v>
      </c>
      <c r="AD46" s="85">
        <v>1</v>
      </c>
      <c r="AE46" s="16" t="s">
        <v>161</v>
      </c>
      <c r="AF46" s="16">
        <v>69</v>
      </c>
      <c r="AG46" s="16">
        <v>53</v>
      </c>
      <c r="AH46" s="16">
        <v>55</v>
      </c>
      <c r="AI46" s="100" t="s">
        <v>910</v>
      </c>
      <c r="AK46" s="85"/>
      <c r="AL46" s="101" t="s">
        <v>782</v>
      </c>
      <c r="AM46" s="102" t="s">
        <v>801</v>
      </c>
    </row>
    <row r="47" spans="1:41" s="65" customFormat="1" ht="36.75" customHeight="1" outlineLevel="1" x14ac:dyDescent="0.2">
      <c r="A47" s="72"/>
      <c r="B47" s="16">
        <v>10040</v>
      </c>
      <c r="C47" s="16">
        <v>10540</v>
      </c>
      <c r="D47" s="115" t="s">
        <v>236</v>
      </c>
      <c r="E47" s="16">
        <v>1040</v>
      </c>
      <c r="F47" s="16">
        <v>2040</v>
      </c>
      <c r="G47" s="16">
        <v>3040</v>
      </c>
      <c r="H47" s="16">
        <v>11040</v>
      </c>
      <c r="I47" s="16">
        <v>50</v>
      </c>
      <c r="J47" s="16">
        <v>5</v>
      </c>
      <c r="K47" s="16">
        <v>5</v>
      </c>
      <c r="L47" s="16">
        <v>5</v>
      </c>
      <c r="M47" s="77">
        <v>2</v>
      </c>
      <c r="N47" s="16">
        <v>0.75</v>
      </c>
      <c r="O47" s="144" t="s">
        <v>979</v>
      </c>
      <c r="P47" s="152" t="s">
        <v>180</v>
      </c>
      <c r="Q47" s="81">
        <v>1</v>
      </c>
      <c r="R47" s="14">
        <v>10</v>
      </c>
      <c r="S47" s="31">
        <v>4000</v>
      </c>
      <c r="T47" s="31">
        <v>600</v>
      </c>
      <c r="U47" s="31">
        <v>200</v>
      </c>
      <c r="V47" s="31">
        <v>200</v>
      </c>
      <c r="W47" s="31">
        <v>323</v>
      </c>
      <c r="X47" s="173" t="s">
        <v>1067</v>
      </c>
      <c r="Y47" s="31">
        <v>30</v>
      </c>
      <c r="Z47" s="85" t="s">
        <v>112</v>
      </c>
      <c r="AA47" s="85" t="s">
        <v>311</v>
      </c>
      <c r="AB47" s="85" t="s">
        <v>312</v>
      </c>
      <c r="AC47" s="85" t="s">
        <v>313</v>
      </c>
      <c r="AD47" s="85">
        <v>1</v>
      </c>
      <c r="AE47" s="16" t="s">
        <v>95</v>
      </c>
      <c r="AF47" s="16">
        <v>54</v>
      </c>
      <c r="AG47" s="16">
        <v>62</v>
      </c>
      <c r="AH47" s="16">
        <v>70</v>
      </c>
      <c r="AI47" s="100" t="s">
        <v>911</v>
      </c>
      <c r="AK47" s="85"/>
      <c r="AL47" s="101" t="s">
        <v>760</v>
      </c>
      <c r="AM47" s="102" t="s">
        <v>1080</v>
      </c>
      <c r="AN47" s="64">
        <v>14</v>
      </c>
      <c r="AO47" s="65">
        <v>1</v>
      </c>
    </row>
    <row r="48" spans="1:41" s="65" customFormat="1" ht="36.75" customHeight="1" outlineLevel="1" x14ac:dyDescent="0.2">
      <c r="A48" s="72"/>
      <c r="B48" s="16">
        <v>10041</v>
      </c>
      <c r="C48" s="16">
        <v>10541</v>
      </c>
      <c r="D48" s="75" t="s">
        <v>716</v>
      </c>
      <c r="E48" s="16">
        <v>1041</v>
      </c>
      <c r="F48" s="16">
        <v>2041</v>
      </c>
      <c r="G48" s="16">
        <v>3041</v>
      </c>
      <c r="H48" s="16">
        <v>11041</v>
      </c>
      <c r="I48" s="16">
        <v>50</v>
      </c>
      <c r="J48" s="16">
        <v>5</v>
      </c>
      <c r="K48" s="16">
        <v>5</v>
      </c>
      <c r="L48" s="16">
        <v>5</v>
      </c>
      <c r="M48" s="77">
        <v>2</v>
      </c>
      <c r="N48" s="118">
        <v>0.7</v>
      </c>
      <c r="O48" t="s">
        <v>1089</v>
      </c>
      <c r="P48" s="179" t="s">
        <v>1115</v>
      </c>
      <c r="Q48" s="81">
        <v>4</v>
      </c>
      <c r="R48" s="14">
        <v>10</v>
      </c>
      <c r="S48" s="31">
        <v>4000</v>
      </c>
      <c r="T48" s="31">
        <v>600</v>
      </c>
      <c r="U48" s="31">
        <v>200</v>
      </c>
      <c r="V48" s="31">
        <v>200</v>
      </c>
      <c r="W48" s="31">
        <v>266</v>
      </c>
      <c r="X48" s="173" t="s">
        <v>1067</v>
      </c>
      <c r="Y48" s="31">
        <v>30</v>
      </c>
      <c r="Z48" s="85" t="s">
        <v>199</v>
      </c>
      <c r="AA48" s="85" t="s">
        <v>315</v>
      </c>
      <c r="AB48" s="85" t="s">
        <v>316</v>
      </c>
      <c r="AC48" s="85" t="s">
        <v>317</v>
      </c>
      <c r="AD48" s="85">
        <v>1</v>
      </c>
      <c r="AE48" s="16" t="s">
        <v>235</v>
      </c>
      <c r="AF48" s="16">
        <v>54</v>
      </c>
      <c r="AG48" s="16">
        <v>55</v>
      </c>
      <c r="AH48" s="16">
        <v>69</v>
      </c>
      <c r="AI48" s="100" t="s">
        <v>912</v>
      </c>
      <c r="AK48" s="85"/>
      <c r="AL48" s="101" t="s">
        <v>761</v>
      </c>
      <c r="AM48" s="102" t="s">
        <v>815</v>
      </c>
      <c r="AN48" s="65" t="s">
        <v>845</v>
      </c>
      <c r="AO48" s="65">
        <v>1</v>
      </c>
    </row>
    <row r="49" spans="1:41" s="65" customFormat="1" ht="36.75" customHeight="1" outlineLevel="1" x14ac:dyDescent="0.2">
      <c r="A49" s="72"/>
      <c r="B49" s="16">
        <v>10042</v>
      </c>
      <c r="C49" s="16">
        <v>10542</v>
      </c>
      <c r="D49" s="75" t="s">
        <v>204</v>
      </c>
      <c r="E49" s="16">
        <v>1042</v>
      </c>
      <c r="F49" s="16">
        <v>2042</v>
      </c>
      <c r="G49" s="16">
        <v>3042</v>
      </c>
      <c r="H49" s="16">
        <v>11042</v>
      </c>
      <c r="I49" s="16">
        <v>50</v>
      </c>
      <c r="J49" s="16">
        <v>5</v>
      </c>
      <c r="K49" s="16">
        <v>5</v>
      </c>
      <c r="L49" s="16">
        <v>5</v>
      </c>
      <c r="M49" s="77">
        <v>4</v>
      </c>
      <c r="N49" s="118">
        <v>0.6</v>
      </c>
      <c r="O49" s="140" t="s">
        <v>1026</v>
      </c>
      <c r="P49" s="141" t="s">
        <v>1027</v>
      </c>
      <c r="Q49" s="81">
        <v>4</v>
      </c>
      <c r="R49" s="14">
        <v>10</v>
      </c>
      <c r="S49" s="31">
        <v>4000</v>
      </c>
      <c r="T49" s="31">
        <v>600</v>
      </c>
      <c r="U49" s="31">
        <v>200</v>
      </c>
      <c r="V49" s="31">
        <v>200</v>
      </c>
      <c r="W49" s="31">
        <v>388</v>
      </c>
      <c r="X49" s="173" t="s">
        <v>1067</v>
      </c>
      <c r="Y49" s="31">
        <v>30</v>
      </c>
      <c r="Z49" s="85" t="s">
        <v>320</v>
      </c>
      <c r="AA49" s="85" t="s">
        <v>321</v>
      </c>
      <c r="AB49" s="85" t="s">
        <v>322</v>
      </c>
      <c r="AC49" s="85" t="s">
        <v>323</v>
      </c>
      <c r="AD49" s="85">
        <v>4</v>
      </c>
      <c r="AE49" s="16" t="s">
        <v>229</v>
      </c>
      <c r="AF49" s="16">
        <v>55</v>
      </c>
      <c r="AG49" s="16">
        <v>69</v>
      </c>
      <c r="AH49" s="16">
        <v>70</v>
      </c>
      <c r="AI49" s="178" t="s">
        <v>1087</v>
      </c>
      <c r="AK49" s="85"/>
      <c r="AL49" s="101" t="s">
        <v>762</v>
      </c>
      <c r="AM49" s="102" t="s">
        <v>830</v>
      </c>
      <c r="AN49" s="64" t="s">
        <v>846</v>
      </c>
      <c r="AO49" s="65">
        <v>1</v>
      </c>
    </row>
    <row r="50" spans="1:41" s="65" customFormat="1" ht="36.75" customHeight="1" outlineLevel="1" x14ac:dyDescent="0.2">
      <c r="A50" s="72"/>
      <c r="B50" s="16">
        <v>10043</v>
      </c>
      <c r="C50" s="16">
        <v>10543</v>
      </c>
      <c r="D50" s="184" t="s">
        <v>1113</v>
      </c>
      <c r="E50" s="16">
        <v>1043</v>
      </c>
      <c r="F50" s="16">
        <v>2043</v>
      </c>
      <c r="G50" s="16">
        <v>3043</v>
      </c>
      <c r="H50" s="16">
        <v>11043</v>
      </c>
      <c r="I50" s="16">
        <v>50</v>
      </c>
      <c r="J50" s="16">
        <v>5</v>
      </c>
      <c r="K50" s="16">
        <v>5</v>
      </c>
      <c r="L50" s="16">
        <v>5</v>
      </c>
      <c r="M50" s="77">
        <v>4</v>
      </c>
      <c r="N50">
        <v>0.75</v>
      </c>
      <c r="O50" t="s">
        <v>1109</v>
      </c>
      <c r="P50" s="179" t="s">
        <v>1110</v>
      </c>
      <c r="Q50" s="81">
        <v>4</v>
      </c>
      <c r="R50" s="14">
        <v>10</v>
      </c>
      <c r="S50" s="31">
        <v>4000</v>
      </c>
      <c r="T50" s="31">
        <v>600</v>
      </c>
      <c r="U50" s="31">
        <v>200</v>
      </c>
      <c r="V50" s="31">
        <v>200</v>
      </c>
      <c r="W50" s="31">
        <v>354</v>
      </c>
      <c r="X50" s="173" t="s">
        <v>1067</v>
      </c>
      <c r="Y50" s="31">
        <v>30</v>
      </c>
      <c r="Z50" s="85" t="s">
        <v>238</v>
      </c>
      <c r="AA50" s="85" t="s">
        <v>326</v>
      </c>
      <c r="AB50" s="85" t="s">
        <v>327</v>
      </c>
      <c r="AC50" s="85" t="s">
        <v>328</v>
      </c>
      <c r="AD50" s="85">
        <v>3</v>
      </c>
      <c r="AE50" s="16" t="s">
        <v>229</v>
      </c>
      <c r="AF50" s="16">
        <v>60</v>
      </c>
      <c r="AG50" s="16">
        <v>69</v>
      </c>
      <c r="AH50" s="16">
        <v>57</v>
      </c>
      <c r="AI50" s="178" t="s">
        <v>1086</v>
      </c>
      <c r="AK50" s="85"/>
      <c r="AL50" s="101" t="s">
        <v>763</v>
      </c>
      <c r="AM50" s="102" t="s">
        <v>977</v>
      </c>
      <c r="AN50" s="65">
        <v>15</v>
      </c>
      <c r="AO50" s="65">
        <v>1</v>
      </c>
    </row>
    <row r="51" spans="1:41" s="65" customFormat="1" ht="36.75" customHeight="1" x14ac:dyDescent="0.2">
      <c r="A51" s="72"/>
      <c r="B51" s="16">
        <v>10044</v>
      </c>
      <c r="C51" s="16">
        <v>10544</v>
      </c>
      <c r="D51" s="75" t="s">
        <v>329</v>
      </c>
      <c r="E51" s="16">
        <v>1044</v>
      </c>
      <c r="F51" s="16">
        <v>2044</v>
      </c>
      <c r="G51" s="16">
        <v>3044</v>
      </c>
      <c r="H51" s="16">
        <v>11044</v>
      </c>
      <c r="I51" s="16">
        <v>50</v>
      </c>
      <c r="J51" s="16">
        <v>5</v>
      </c>
      <c r="K51" s="16">
        <v>5</v>
      </c>
      <c r="L51" s="16">
        <v>5</v>
      </c>
      <c r="M51" s="77">
        <v>2</v>
      </c>
      <c r="N51" s="118">
        <v>0.6</v>
      </c>
      <c r="O51" s="156" t="s">
        <v>1028</v>
      </c>
      <c r="P51" s="158" t="s">
        <v>1029</v>
      </c>
      <c r="Q51" s="81">
        <v>3</v>
      </c>
      <c r="R51" s="14">
        <v>9</v>
      </c>
      <c r="S51" s="31">
        <v>4000</v>
      </c>
      <c r="T51" s="31">
        <v>600</v>
      </c>
      <c r="U51" s="31">
        <v>200</v>
      </c>
      <c r="V51" s="31">
        <v>200</v>
      </c>
      <c r="W51" s="31">
        <v>268</v>
      </c>
      <c r="X51" s="173" t="s">
        <v>1067</v>
      </c>
      <c r="Y51" s="31">
        <v>30</v>
      </c>
      <c r="Z51" s="85" t="s">
        <v>330</v>
      </c>
      <c r="AA51" s="85" t="s">
        <v>331</v>
      </c>
      <c r="AB51" s="85" t="s">
        <v>332</v>
      </c>
      <c r="AC51" s="85" t="s">
        <v>333</v>
      </c>
      <c r="AD51" s="85">
        <v>1</v>
      </c>
      <c r="AE51" s="16" t="s">
        <v>104</v>
      </c>
      <c r="AF51" s="16">
        <v>69</v>
      </c>
      <c r="AG51" s="16">
        <v>51</v>
      </c>
      <c r="AH51" s="16">
        <v>55</v>
      </c>
      <c r="AI51" s="100" t="s">
        <v>913</v>
      </c>
      <c r="AK51" s="85"/>
      <c r="AL51" s="101" t="s">
        <v>783</v>
      </c>
      <c r="AM51" s="102" t="s">
        <v>802</v>
      </c>
      <c r="AN51" s="64"/>
    </row>
    <row r="52" spans="1:41" s="65" customFormat="1" ht="36.75" customHeight="1" x14ac:dyDescent="0.2">
      <c r="A52" s="72"/>
      <c r="B52" s="16">
        <v>10045</v>
      </c>
      <c r="C52" s="16">
        <v>10505</v>
      </c>
      <c r="D52" s="75" t="s">
        <v>334</v>
      </c>
      <c r="E52" s="16">
        <v>1045</v>
      </c>
      <c r="F52" s="16">
        <v>2045</v>
      </c>
      <c r="G52" s="16">
        <v>3045</v>
      </c>
      <c r="H52" s="16">
        <v>11045</v>
      </c>
      <c r="I52" s="16">
        <v>50</v>
      </c>
      <c r="J52" s="16">
        <v>5</v>
      </c>
      <c r="K52" s="16">
        <v>5</v>
      </c>
      <c r="L52" s="16">
        <v>5</v>
      </c>
      <c r="M52" s="77">
        <v>4</v>
      </c>
      <c r="N52" s="118">
        <v>0.55000000000000004</v>
      </c>
      <c r="O52" s="131" t="s">
        <v>1030</v>
      </c>
      <c r="P52" s="118" t="s">
        <v>188</v>
      </c>
      <c r="Q52" s="81">
        <v>3</v>
      </c>
      <c r="R52" s="14">
        <v>9</v>
      </c>
      <c r="S52" s="31">
        <v>4000</v>
      </c>
      <c r="T52" s="31">
        <v>600</v>
      </c>
      <c r="U52" s="31">
        <v>200</v>
      </c>
      <c r="V52" s="31">
        <v>200</v>
      </c>
      <c r="W52" s="31">
        <v>276</v>
      </c>
      <c r="X52" s="173" t="s">
        <v>1067</v>
      </c>
      <c r="Y52" s="31">
        <v>30</v>
      </c>
      <c r="Z52" s="85" t="s">
        <v>335</v>
      </c>
      <c r="AA52" s="85" t="s">
        <v>336</v>
      </c>
      <c r="AB52" s="85" t="s">
        <v>337</v>
      </c>
      <c r="AC52" s="85" t="s">
        <v>338</v>
      </c>
      <c r="AD52" s="85">
        <v>3</v>
      </c>
      <c r="AE52" s="16" t="s">
        <v>127</v>
      </c>
      <c r="AF52" s="16">
        <v>55</v>
      </c>
      <c r="AG52" s="16">
        <v>67</v>
      </c>
      <c r="AH52" s="16">
        <v>69</v>
      </c>
      <c r="AI52" s="100" t="s">
        <v>914</v>
      </c>
      <c r="AK52" s="85"/>
      <c r="AL52" s="101" t="s">
        <v>784</v>
      </c>
      <c r="AM52" s="102" t="s">
        <v>831</v>
      </c>
    </row>
    <row r="53" spans="1:41" s="65" customFormat="1" ht="36.75" customHeight="1" x14ac:dyDescent="0.2">
      <c r="A53" s="72"/>
      <c r="B53" s="16">
        <v>10046</v>
      </c>
      <c r="C53" s="16">
        <v>10546</v>
      </c>
      <c r="D53" s="75" t="s">
        <v>305</v>
      </c>
      <c r="E53" s="16">
        <v>1046</v>
      </c>
      <c r="F53" s="16">
        <v>2046</v>
      </c>
      <c r="G53" s="16">
        <v>3046</v>
      </c>
      <c r="H53" s="16">
        <v>11046</v>
      </c>
      <c r="I53" s="16">
        <v>50</v>
      </c>
      <c r="J53" s="16">
        <v>5</v>
      </c>
      <c r="K53" s="16">
        <v>5</v>
      </c>
      <c r="L53" s="16">
        <v>5</v>
      </c>
      <c r="M53" s="77">
        <v>4</v>
      </c>
      <c r="N53" s="118">
        <v>0.8</v>
      </c>
      <c r="O53" s="140" t="s">
        <v>1031</v>
      </c>
      <c r="P53" s="141" t="s">
        <v>1032</v>
      </c>
      <c r="Q53" s="81">
        <v>1</v>
      </c>
      <c r="R53" s="14">
        <v>9</v>
      </c>
      <c r="S53" s="31">
        <v>4000</v>
      </c>
      <c r="T53" s="31">
        <v>600</v>
      </c>
      <c r="U53" s="31">
        <v>200</v>
      </c>
      <c r="V53" s="31">
        <v>200</v>
      </c>
      <c r="W53" s="31">
        <v>378</v>
      </c>
      <c r="X53" s="173" t="s">
        <v>1067</v>
      </c>
      <c r="Y53" s="31">
        <v>30</v>
      </c>
      <c r="Z53" s="85" t="s">
        <v>340</v>
      </c>
      <c r="AA53" s="85" t="s">
        <v>341</v>
      </c>
      <c r="AB53" s="85" t="s">
        <v>342</v>
      </c>
      <c r="AC53" s="85" t="s">
        <v>343</v>
      </c>
      <c r="AD53" s="85">
        <v>1</v>
      </c>
      <c r="AE53" s="16" t="s">
        <v>116</v>
      </c>
      <c r="AF53" s="16">
        <v>69</v>
      </c>
      <c r="AG53" s="16">
        <v>64</v>
      </c>
      <c r="AH53" s="16">
        <v>55</v>
      </c>
      <c r="AI53" s="178" t="s">
        <v>1088</v>
      </c>
      <c r="AK53" s="85"/>
      <c r="AL53" s="101" t="s">
        <v>785</v>
      </c>
      <c r="AM53" s="102" t="s">
        <v>803</v>
      </c>
      <c r="AN53" s="64"/>
    </row>
    <row r="54" spans="1:41" s="65" customFormat="1" ht="24" customHeight="1" outlineLevel="1" x14ac:dyDescent="0.2">
      <c r="A54" s="72"/>
      <c r="B54" s="16">
        <v>10047</v>
      </c>
      <c r="C54" s="16">
        <v>10547</v>
      </c>
      <c r="D54" s="110" t="s">
        <v>867</v>
      </c>
      <c r="E54" s="16">
        <v>1047</v>
      </c>
      <c r="F54" s="16">
        <v>2047</v>
      </c>
      <c r="G54" s="16">
        <v>3047</v>
      </c>
      <c r="H54" s="16">
        <v>11047</v>
      </c>
      <c r="I54" s="16">
        <v>20</v>
      </c>
      <c r="J54" s="16">
        <v>3</v>
      </c>
      <c r="K54" s="16">
        <v>3</v>
      </c>
      <c r="L54" s="16">
        <v>3</v>
      </c>
      <c r="M54" s="77">
        <v>2</v>
      </c>
      <c r="N54" s="16">
        <v>0.4</v>
      </c>
      <c r="O54" s="135" t="s">
        <v>98</v>
      </c>
      <c r="P54" s="113" t="s">
        <v>188</v>
      </c>
      <c r="Q54" s="82">
        <v>3</v>
      </c>
      <c r="R54" s="16">
        <v>3</v>
      </c>
      <c r="S54" s="31">
        <v>2400</v>
      </c>
      <c r="T54" s="31">
        <v>360</v>
      </c>
      <c r="U54" s="31">
        <v>120</v>
      </c>
      <c r="V54" s="31">
        <v>120</v>
      </c>
      <c r="W54" s="31">
        <v>280</v>
      </c>
      <c r="X54" s="173" t="s">
        <v>1067</v>
      </c>
      <c r="Y54" s="31">
        <v>30</v>
      </c>
      <c r="Z54" s="13" t="s">
        <v>344</v>
      </c>
      <c r="AA54" s="85" t="s">
        <v>345</v>
      </c>
      <c r="AB54" s="85"/>
      <c r="AC54" s="85"/>
      <c r="AD54" s="85">
        <v>4</v>
      </c>
      <c r="AE54" s="16" t="s">
        <v>730</v>
      </c>
      <c r="AF54" s="16">
        <v>82</v>
      </c>
      <c r="AG54" s="16">
        <v>58</v>
      </c>
      <c r="AH54" s="16">
        <v>65</v>
      </c>
      <c r="AI54" s="100" t="s">
        <v>915</v>
      </c>
      <c r="AK54" s="85"/>
      <c r="AL54" s="101"/>
      <c r="AM54" s="102"/>
    </row>
    <row r="55" spans="1:41" s="65" customFormat="1" ht="24" customHeight="1" outlineLevel="1" x14ac:dyDescent="0.2">
      <c r="A55" s="72"/>
      <c r="B55" s="16">
        <v>10048</v>
      </c>
      <c r="C55" s="16">
        <v>10548</v>
      </c>
      <c r="D55" s="163" t="s">
        <v>955</v>
      </c>
      <c r="E55" s="16">
        <v>1048</v>
      </c>
      <c r="F55" s="16">
        <v>2048</v>
      </c>
      <c r="G55" s="16">
        <v>3048</v>
      </c>
      <c r="H55" s="16">
        <v>11048</v>
      </c>
      <c r="I55" s="16">
        <v>20</v>
      </c>
      <c r="J55" s="16">
        <v>3</v>
      </c>
      <c r="K55" s="16">
        <v>3</v>
      </c>
      <c r="L55" s="16">
        <v>3</v>
      </c>
      <c r="M55" s="77">
        <v>2</v>
      </c>
      <c r="N55">
        <v>0.5</v>
      </c>
      <c r="O55" t="s">
        <v>1090</v>
      </c>
      <c r="P55" s="179" t="s">
        <v>1091</v>
      </c>
      <c r="Q55" s="82">
        <v>3</v>
      </c>
      <c r="R55" s="16">
        <v>3</v>
      </c>
      <c r="S55" s="31">
        <v>2400</v>
      </c>
      <c r="T55" s="31">
        <v>360</v>
      </c>
      <c r="U55" s="31">
        <v>120</v>
      </c>
      <c r="V55" s="31">
        <v>120</v>
      </c>
      <c r="W55" s="31">
        <v>326</v>
      </c>
      <c r="X55" s="173" t="s">
        <v>1067</v>
      </c>
      <c r="Y55" s="31">
        <v>30</v>
      </c>
      <c r="Z55" s="13" t="s">
        <v>344</v>
      </c>
      <c r="AA55" s="85" t="s">
        <v>348</v>
      </c>
      <c r="AB55" s="85"/>
      <c r="AC55" s="85"/>
      <c r="AD55" s="85">
        <v>4</v>
      </c>
      <c r="AE55" s="16" t="s">
        <v>730</v>
      </c>
      <c r="AF55" s="16">
        <v>54</v>
      </c>
      <c r="AG55" s="16">
        <v>59</v>
      </c>
      <c r="AH55" s="16">
        <v>47</v>
      </c>
      <c r="AI55" s="164" t="s">
        <v>957</v>
      </c>
      <c r="AK55" s="85"/>
      <c r="AL55" s="101"/>
      <c r="AM55" s="102"/>
      <c r="AN55" s="64"/>
    </row>
    <row r="56" spans="1:41" s="65" customFormat="1" ht="24" customHeight="1" outlineLevel="1" x14ac:dyDescent="0.2">
      <c r="A56" s="72"/>
      <c r="B56" s="16">
        <v>10049</v>
      </c>
      <c r="C56" s="16">
        <v>10549</v>
      </c>
      <c r="D56" s="110" t="s">
        <v>868</v>
      </c>
      <c r="E56" s="16">
        <v>1049</v>
      </c>
      <c r="F56" s="16">
        <v>2049</v>
      </c>
      <c r="G56" s="16">
        <v>3049</v>
      </c>
      <c r="H56" s="16">
        <v>11049</v>
      </c>
      <c r="I56" s="16">
        <v>20</v>
      </c>
      <c r="J56" s="16">
        <v>3</v>
      </c>
      <c r="K56" s="16">
        <v>3</v>
      </c>
      <c r="L56" s="16">
        <v>3</v>
      </c>
      <c r="M56" s="77">
        <v>2</v>
      </c>
      <c r="N56" s="16">
        <v>0.35</v>
      </c>
      <c r="O56" s="132" t="s">
        <v>98</v>
      </c>
      <c r="P56" s="16" t="s">
        <v>188</v>
      </c>
      <c r="Q56" s="82">
        <v>2</v>
      </c>
      <c r="R56" s="16">
        <v>3</v>
      </c>
      <c r="S56" s="31">
        <v>2400</v>
      </c>
      <c r="T56" s="31">
        <v>360</v>
      </c>
      <c r="U56" s="31">
        <v>120</v>
      </c>
      <c r="V56" s="31">
        <v>120</v>
      </c>
      <c r="W56" s="31">
        <v>378</v>
      </c>
      <c r="X56" s="173" t="s">
        <v>1067</v>
      </c>
      <c r="Y56" s="31">
        <v>30</v>
      </c>
      <c r="Z56" s="13" t="s">
        <v>344</v>
      </c>
      <c r="AA56" s="85" t="s">
        <v>349</v>
      </c>
      <c r="AB56" s="85"/>
      <c r="AC56" s="85"/>
      <c r="AD56" s="85">
        <v>4</v>
      </c>
      <c r="AE56" s="16" t="s">
        <v>730</v>
      </c>
      <c r="AF56" s="16">
        <v>35</v>
      </c>
      <c r="AG56" s="16">
        <v>57</v>
      </c>
      <c r="AH56" s="16">
        <v>36</v>
      </c>
      <c r="AI56" s="100" t="s">
        <v>916</v>
      </c>
      <c r="AK56" s="85"/>
      <c r="AL56" s="101"/>
      <c r="AM56" s="102"/>
    </row>
    <row r="57" spans="1:41" s="65" customFormat="1" ht="24" customHeight="1" outlineLevel="1" x14ac:dyDescent="0.2">
      <c r="A57" s="72"/>
      <c r="B57" s="16">
        <v>10050</v>
      </c>
      <c r="C57" s="16">
        <v>10550</v>
      </c>
      <c r="D57" s="110" t="s">
        <v>869</v>
      </c>
      <c r="E57" s="16">
        <v>1050</v>
      </c>
      <c r="F57" s="16">
        <v>2050</v>
      </c>
      <c r="G57" s="16">
        <v>3050</v>
      </c>
      <c r="H57" s="16">
        <v>11050</v>
      </c>
      <c r="I57" s="16">
        <v>20</v>
      </c>
      <c r="J57" s="16">
        <v>3</v>
      </c>
      <c r="K57" s="16">
        <v>3</v>
      </c>
      <c r="L57" s="16">
        <v>3</v>
      </c>
      <c r="M57" s="77">
        <v>2</v>
      </c>
      <c r="N57" s="16">
        <v>0.4</v>
      </c>
      <c r="O57" s="132" t="s">
        <v>98</v>
      </c>
      <c r="P57" s="16" t="s">
        <v>188</v>
      </c>
      <c r="Q57" s="82">
        <v>2</v>
      </c>
      <c r="R57" s="16">
        <v>3</v>
      </c>
      <c r="S57" s="31">
        <v>2400</v>
      </c>
      <c r="T57" s="31">
        <v>360</v>
      </c>
      <c r="U57" s="31">
        <v>120</v>
      </c>
      <c r="V57" s="31">
        <v>120</v>
      </c>
      <c r="W57" s="31">
        <v>264</v>
      </c>
      <c r="X57" s="173" t="s">
        <v>1067</v>
      </c>
      <c r="Y57" s="31">
        <v>30</v>
      </c>
      <c r="Z57" s="13" t="s">
        <v>344</v>
      </c>
      <c r="AA57" s="85" t="s">
        <v>350</v>
      </c>
      <c r="AB57" s="85"/>
      <c r="AC57" s="85"/>
      <c r="AD57" s="85">
        <v>4</v>
      </c>
      <c r="AE57" s="16" t="s">
        <v>730</v>
      </c>
      <c r="AF57" s="16">
        <v>38</v>
      </c>
      <c r="AG57" s="16">
        <v>52</v>
      </c>
      <c r="AH57" s="16">
        <v>42</v>
      </c>
      <c r="AI57" s="111" t="s">
        <v>917</v>
      </c>
      <c r="AK57" s="85"/>
      <c r="AL57" s="101"/>
      <c r="AM57" s="102"/>
      <c r="AN57" s="64"/>
    </row>
    <row r="58" spans="1:41" s="65" customFormat="1" ht="24" customHeight="1" outlineLevel="1" x14ac:dyDescent="0.2">
      <c r="A58" s="72"/>
      <c r="B58" s="16">
        <v>10051</v>
      </c>
      <c r="C58" s="16">
        <v>10551</v>
      </c>
      <c r="D58" s="110" t="s">
        <v>870</v>
      </c>
      <c r="E58" s="16">
        <v>1051</v>
      </c>
      <c r="F58" s="16">
        <v>2051</v>
      </c>
      <c r="G58" s="16">
        <v>3051</v>
      </c>
      <c r="H58" s="16">
        <v>11051</v>
      </c>
      <c r="I58" s="16">
        <v>20</v>
      </c>
      <c r="J58" s="16">
        <v>3</v>
      </c>
      <c r="K58" s="16">
        <v>3</v>
      </c>
      <c r="L58" s="16">
        <v>3</v>
      </c>
      <c r="M58" s="77">
        <v>2</v>
      </c>
      <c r="N58" s="16">
        <v>0.4</v>
      </c>
      <c r="O58" s="136" t="s">
        <v>98</v>
      </c>
      <c r="P58" s="107" t="s">
        <v>188</v>
      </c>
      <c r="Q58" s="82">
        <v>1</v>
      </c>
      <c r="R58" s="16">
        <v>3</v>
      </c>
      <c r="S58" s="31">
        <v>2400</v>
      </c>
      <c r="T58" s="31">
        <v>360</v>
      </c>
      <c r="U58" s="31">
        <v>120</v>
      </c>
      <c r="V58" s="31">
        <v>120</v>
      </c>
      <c r="W58" s="31">
        <v>343</v>
      </c>
      <c r="X58" s="173" t="s">
        <v>1067</v>
      </c>
      <c r="Y58" s="31">
        <v>30</v>
      </c>
      <c r="Z58" s="13" t="s">
        <v>344</v>
      </c>
      <c r="AA58" s="85" t="s">
        <v>351</v>
      </c>
      <c r="AB58" s="85"/>
      <c r="AC58" s="85"/>
      <c r="AD58" s="85">
        <v>4</v>
      </c>
      <c r="AE58" s="16" t="s">
        <v>730</v>
      </c>
      <c r="AF58" s="16">
        <v>51</v>
      </c>
      <c r="AG58" s="16">
        <v>68</v>
      </c>
      <c r="AH58" s="16">
        <v>48</v>
      </c>
      <c r="AI58" s="111" t="s">
        <v>918</v>
      </c>
      <c r="AK58" s="85"/>
      <c r="AL58" s="101"/>
      <c r="AM58" s="102"/>
    </row>
    <row r="59" spans="1:41" s="65" customFormat="1" ht="24" customHeight="1" outlineLevel="1" x14ac:dyDescent="0.2">
      <c r="A59" s="72"/>
      <c r="B59" s="16">
        <v>10052</v>
      </c>
      <c r="C59" s="16">
        <v>10552</v>
      </c>
      <c r="D59" s="163" t="s">
        <v>956</v>
      </c>
      <c r="E59" s="16">
        <v>1052</v>
      </c>
      <c r="F59" s="16">
        <v>2052</v>
      </c>
      <c r="G59" s="16">
        <v>3052</v>
      </c>
      <c r="H59" s="16">
        <v>11052</v>
      </c>
      <c r="I59" s="16">
        <v>20</v>
      </c>
      <c r="J59" s="16">
        <v>3</v>
      </c>
      <c r="K59" s="16">
        <v>3</v>
      </c>
      <c r="L59" s="16">
        <v>3</v>
      </c>
      <c r="M59" s="77">
        <v>2</v>
      </c>
      <c r="N59">
        <v>0.45</v>
      </c>
      <c r="O59" t="s">
        <v>1092</v>
      </c>
      <c r="P59" s="179" t="s">
        <v>1093</v>
      </c>
      <c r="Q59" s="82">
        <v>1</v>
      </c>
      <c r="R59" s="16">
        <v>3</v>
      </c>
      <c r="S59" s="31">
        <v>2400</v>
      </c>
      <c r="T59" s="31">
        <v>360</v>
      </c>
      <c r="U59" s="31">
        <v>120</v>
      </c>
      <c r="V59" s="31">
        <v>120</v>
      </c>
      <c r="W59" s="31">
        <v>396</v>
      </c>
      <c r="X59" s="173" t="s">
        <v>1067</v>
      </c>
      <c r="Y59" s="31">
        <v>30</v>
      </c>
      <c r="Z59" s="13" t="s">
        <v>344</v>
      </c>
      <c r="AA59" s="85" t="s">
        <v>352</v>
      </c>
      <c r="AB59" s="85"/>
      <c r="AC59" s="85"/>
      <c r="AD59" s="85">
        <v>4</v>
      </c>
      <c r="AE59" s="16" t="s">
        <v>730</v>
      </c>
      <c r="AF59" s="16">
        <v>47</v>
      </c>
      <c r="AG59" s="16">
        <v>72</v>
      </c>
      <c r="AH59" s="16">
        <v>46</v>
      </c>
      <c r="AI59" s="111" t="s">
        <v>919</v>
      </c>
      <c r="AK59" s="85"/>
      <c r="AL59" s="101"/>
      <c r="AM59" s="102"/>
      <c r="AN59" s="64"/>
    </row>
    <row r="60" spans="1:41" s="65" customFormat="1" ht="24" customHeight="1" outlineLevel="1" x14ac:dyDescent="0.2">
      <c r="A60" s="72"/>
      <c r="B60" s="16">
        <v>10053</v>
      </c>
      <c r="C60" s="16">
        <v>10547</v>
      </c>
      <c r="D60" s="75" t="s">
        <v>871</v>
      </c>
      <c r="E60" s="16">
        <v>1053</v>
      </c>
      <c r="F60" s="16">
        <v>2053</v>
      </c>
      <c r="G60" s="16">
        <v>3053</v>
      </c>
      <c r="H60" s="16">
        <v>11053</v>
      </c>
      <c r="I60" s="16">
        <v>20</v>
      </c>
      <c r="J60" s="16">
        <v>3</v>
      </c>
      <c r="K60" s="16">
        <v>3</v>
      </c>
      <c r="L60" s="16">
        <v>3</v>
      </c>
      <c r="M60" s="77">
        <v>2</v>
      </c>
      <c r="N60" s="16">
        <v>0.4</v>
      </c>
      <c r="O60" s="135" t="s">
        <v>98</v>
      </c>
      <c r="P60" s="113" t="s">
        <v>188</v>
      </c>
      <c r="Q60" s="82">
        <v>4</v>
      </c>
      <c r="R60" s="16">
        <v>3</v>
      </c>
      <c r="S60" s="31">
        <v>2400</v>
      </c>
      <c r="T60" s="31">
        <v>360</v>
      </c>
      <c r="U60" s="31">
        <v>120</v>
      </c>
      <c r="V60" s="31">
        <v>120</v>
      </c>
      <c r="W60" s="31">
        <v>280</v>
      </c>
      <c r="X60" s="173" t="s">
        <v>1067</v>
      </c>
      <c r="Y60" s="31">
        <v>30</v>
      </c>
      <c r="Z60" s="13" t="s">
        <v>344</v>
      </c>
      <c r="AA60" s="85" t="s">
        <v>353</v>
      </c>
      <c r="AB60" s="85"/>
      <c r="AC60" s="85"/>
      <c r="AD60" s="85">
        <v>4</v>
      </c>
      <c r="AE60" s="16" t="s">
        <v>730</v>
      </c>
      <c r="AF60" s="16">
        <v>82</v>
      </c>
      <c r="AG60" s="16">
        <v>58</v>
      </c>
      <c r="AH60" s="16">
        <v>65</v>
      </c>
      <c r="AI60" s="100" t="s">
        <v>920</v>
      </c>
      <c r="AJ60" s="104"/>
      <c r="AK60" s="85"/>
      <c r="AL60" s="101"/>
      <c r="AM60" s="102"/>
    </row>
    <row r="61" spans="1:41" s="65" customFormat="1" ht="24" customHeight="1" outlineLevel="1" x14ac:dyDescent="0.2">
      <c r="A61" s="72"/>
      <c r="B61" s="16">
        <v>10054</v>
      </c>
      <c r="C61" s="16">
        <v>10548</v>
      </c>
      <c r="D61" s="75" t="s">
        <v>872</v>
      </c>
      <c r="E61" s="16">
        <v>1054</v>
      </c>
      <c r="F61" s="16">
        <v>2054</v>
      </c>
      <c r="G61" s="16">
        <v>3054</v>
      </c>
      <c r="H61" s="16">
        <v>11054</v>
      </c>
      <c r="I61" s="16">
        <v>20</v>
      </c>
      <c r="J61" s="16">
        <v>3</v>
      </c>
      <c r="K61" s="16">
        <v>3</v>
      </c>
      <c r="L61" s="16">
        <v>3</v>
      </c>
      <c r="M61" s="77">
        <v>2</v>
      </c>
      <c r="N61" s="16">
        <v>0.5</v>
      </c>
      <c r="O61" s="132" t="s">
        <v>98</v>
      </c>
      <c r="P61" s="16" t="s">
        <v>188</v>
      </c>
      <c r="Q61" s="82">
        <v>4</v>
      </c>
      <c r="R61" s="16">
        <v>3</v>
      </c>
      <c r="S61" s="31">
        <v>2400</v>
      </c>
      <c r="T61" s="31">
        <v>360</v>
      </c>
      <c r="U61" s="31">
        <v>120</v>
      </c>
      <c r="V61" s="31">
        <v>120</v>
      </c>
      <c r="W61" s="31">
        <v>326</v>
      </c>
      <c r="X61" s="173" t="s">
        <v>1067</v>
      </c>
      <c r="Y61" s="31">
        <v>30</v>
      </c>
      <c r="Z61" s="13" t="s">
        <v>344</v>
      </c>
      <c r="AA61" s="85" t="s">
        <v>354</v>
      </c>
      <c r="AB61" s="85"/>
      <c r="AC61" s="85"/>
      <c r="AD61" s="85">
        <v>4</v>
      </c>
      <c r="AE61" s="16" t="s">
        <v>730</v>
      </c>
      <c r="AF61" s="16">
        <v>54</v>
      </c>
      <c r="AG61" s="16">
        <v>59</v>
      </c>
      <c r="AH61" s="16">
        <v>47</v>
      </c>
      <c r="AI61" s="100" t="s">
        <v>921</v>
      </c>
      <c r="AJ61" s="104"/>
      <c r="AK61" s="85"/>
      <c r="AL61" s="101"/>
      <c r="AM61" s="102"/>
      <c r="AN61" s="64"/>
    </row>
    <row r="62" spans="1:41" s="65" customFormat="1" ht="24" customHeight="1" outlineLevel="1" x14ac:dyDescent="0.2">
      <c r="A62" s="72"/>
      <c r="B62" s="16">
        <v>10057</v>
      </c>
      <c r="C62" s="16">
        <v>10551</v>
      </c>
      <c r="D62" s="75" t="s">
        <v>734</v>
      </c>
      <c r="E62" s="16">
        <v>1057</v>
      </c>
      <c r="F62" s="16">
        <v>2057</v>
      </c>
      <c r="G62" s="16">
        <v>3057</v>
      </c>
      <c r="H62" s="16">
        <v>11057</v>
      </c>
      <c r="I62" s="16">
        <v>30</v>
      </c>
      <c r="J62" s="16">
        <v>4</v>
      </c>
      <c r="K62" s="16">
        <v>4</v>
      </c>
      <c r="L62" s="16">
        <v>4</v>
      </c>
      <c r="M62" s="77">
        <v>2</v>
      </c>
      <c r="N62" s="118">
        <v>0.75</v>
      </c>
      <c r="O62" s="154" t="s">
        <v>1033</v>
      </c>
      <c r="P62" s="154" t="s">
        <v>1034</v>
      </c>
      <c r="Q62" s="82">
        <v>3</v>
      </c>
      <c r="R62" s="16">
        <v>5</v>
      </c>
      <c r="S62" s="31">
        <v>3000</v>
      </c>
      <c r="T62" s="31">
        <v>450</v>
      </c>
      <c r="U62" s="31">
        <v>150</v>
      </c>
      <c r="V62" s="31">
        <v>150</v>
      </c>
      <c r="W62" s="31">
        <v>343</v>
      </c>
      <c r="X62" s="173" t="s">
        <v>1067</v>
      </c>
      <c r="Y62" s="31">
        <v>30</v>
      </c>
      <c r="Z62" s="13" t="s">
        <v>355</v>
      </c>
      <c r="AA62" s="85" t="s">
        <v>356</v>
      </c>
      <c r="AB62" s="85" t="s">
        <v>357</v>
      </c>
      <c r="AC62" s="85"/>
      <c r="AD62" s="85">
        <v>4</v>
      </c>
      <c r="AE62" s="16" t="s">
        <v>104</v>
      </c>
      <c r="AF62" s="16">
        <v>51</v>
      </c>
      <c r="AG62" s="16">
        <v>68</v>
      </c>
      <c r="AH62" s="16">
        <v>48</v>
      </c>
      <c r="AI62" s="100" t="s">
        <v>922</v>
      </c>
      <c r="AJ62" s="104"/>
      <c r="AK62" s="85"/>
      <c r="AL62" s="101" t="s">
        <v>786</v>
      </c>
      <c r="AM62" s="102"/>
    </row>
    <row r="63" spans="1:41" s="65" customFormat="1" ht="24" customHeight="1" outlineLevel="1" x14ac:dyDescent="0.2">
      <c r="A63" s="72"/>
      <c r="B63" s="16">
        <v>10058</v>
      </c>
      <c r="C63" s="16">
        <v>10552</v>
      </c>
      <c r="D63" s="75" t="s">
        <v>733</v>
      </c>
      <c r="E63" s="16">
        <v>1058</v>
      </c>
      <c r="F63" s="16">
        <v>2058</v>
      </c>
      <c r="G63" s="16">
        <v>3058</v>
      </c>
      <c r="H63" s="16">
        <v>11058</v>
      </c>
      <c r="I63" s="16">
        <v>30</v>
      </c>
      <c r="J63" s="16">
        <v>4</v>
      </c>
      <c r="K63" s="16">
        <v>4</v>
      </c>
      <c r="L63" s="16">
        <v>4</v>
      </c>
      <c r="M63" s="77">
        <v>4</v>
      </c>
      <c r="N63" s="118">
        <v>0.65</v>
      </c>
      <c r="O63" s="154" t="s">
        <v>1035</v>
      </c>
      <c r="P63" s="155" t="s">
        <v>1006</v>
      </c>
      <c r="Q63" s="82">
        <v>3</v>
      </c>
      <c r="R63" s="16">
        <v>5</v>
      </c>
      <c r="S63" s="31">
        <v>3000</v>
      </c>
      <c r="T63" s="31">
        <v>450</v>
      </c>
      <c r="U63" s="31">
        <v>150</v>
      </c>
      <c r="V63" s="31">
        <v>150</v>
      </c>
      <c r="W63" s="31">
        <v>396</v>
      </c>
      <c r="X63" s="173" t="s">
        <v>1067</v>
      </c>
      <c r="Y63" s="31">
        <v>30</v>
      </c>
      <c r="Z63" s="13" t="s">
        <v>355</v>
      </c>
      <c r="AA63" s="85" t="s">
        <v>358</v>
      </c>
      <c r="AB63" s="85" t="s">
        <v>359</v>
      </c>
      <c r="AC63" s="85"/>
      <c r="AD63" s="85">
        <v>4</v>
      </c>
      <c r="AE63" s="16" t="s">
        <v>127</v>
      </c>
      <c r="AF63" s="16">
        <v>47</v>
      </c>
      <c r="AG63" s="16">
        <v>72</v>
      </c>
      <c r="AH63" s="16">
        <v>46</v>
      </c>
      <c r="AI63" s="100" t="s">
        <v>923</v>
      </c>
      <c r="AJ63" s="104"/>
      <c r="AK63" s="85"/>
      <c r="AL63" s="101" t="s">
        <v>787</v>
      </c>
      <c r="AM63" s="102"/>
      <c r="AN63" s="64"/>
    </row>
    <row r="64" spans="1:41" s="65" customFormat="1" ht="24" customHeight="1" outlineLevel="1" x14ac:dyDescent="0.2">
      <c r="A64" s="72"/>
      <c r="B64" s="16">
        <v>10059</v>
      </c>
      <c r="C64" s="16">
        <v>10547</v>
      </c>
      <c r="D64" s="167" t="s">
        <v>964</v>
      </c>
      <c r="E64" s="16">
        <v>1059</v>
      </c>
      <c r="F64" s="16">
        <v>2059</v>
      </c>
      <c r="G64" s="16">
        <v>3059</v>
      </c>
      <c r="H64" s="16">
        <v>11059</v>
      </c>
      <c r="I64" s="16">
        <v>30</v>
      </c>
      <c r="J64" s="16">
        <v>4</v>
      </c>
      <c r="K64" s="16">
        <v>4</v>
      </c>
      <c r="L64" s="16">
        <v>4</v>
      </c>
      <c r="M64" s="77">
        <v>4</v>
      </c>
      <c r="N64" s="118">
        <v>0.95</v>
      </c>
      <c r="O64" s="154" t="s">
        <v>1036</v>
      </c>
      <c r="P64" s="155" t="s">
        <v>1037</v>
      </c>
      <c r="Q64" s="82">
        <v>3</v>
      </c>
      <c r="R64" s="16">
        <v>5</v>
      </c>
      <c r="S64" s="31">
        <v>3000</v>
      </c>
      <c r="T64" s="31">
        <v>450</v>
      </c>
      <c r="U64" s="31">
        <v>150</v>
      </c>
      <c r="V64" s="31">
        <v>150</v>
      </c>
      <c r="W64" s="31">
        <v>280</v>
      </c>
      <c r="X64" s="173" t="s">
        <v>1067</v>
      </c>
      <c r="Y64" s="31">
        <v>30</v>
      </c>
      <c r="Z64" s="13" t="s">
        <v>355</v>
      </c>
      <c r="AA64" s="85" t="s">
        <v>360</v>
      </c>
      <c r="AB64" s="85" t="s">
        <v>361</v>
      </c>
      <c r="AC64" s="85"/>
      <c r="AD64" s="85">
        <v>4</v>
      </c>
      <c r="AE64" s="16" t="s">
        <v>127</v>
      </c>
      <c r="AF64" s="16">
        <v>82</v>
      </c>
      <c r="AG64" s="16">
        <v>58</v>
      </c>
      <c r="AH64" s="16">
        <v>65</v>
      </c>
      <c r="AI64" s="100" t="s">
        <v>924</v>
      </c>
      <c r="AJ64" s="104"/>
      <c r="AK64" s="85"/>
      <c r="AL64" s="101" t="s">
        <v>788</v>
      </c>
      <c r="AM64" s="102"/>
    </row>
    <row r="65" spans="1:40" s="65" customFormat="1" ht="24" customHeight="1" outlineLevel="1" x14ac:dyDescent="0.2">
      <c r="A65" s="72"/>
      <c r="B65" s="16">
        <v>10060</v>
      </c>
      <c r="C65" s="16">
        <v>10548</v>
      </c>
      <c r="D65" s="176" t="s">
        <v>1072</v>
      </c>
      <c r="E65" s="16">
        <v>1060</v>
      </c>
      <c r="F65" s="16">
        <v>2060</v>
      </c>
      <c r="G65" s="16">
        <v>3060</v>
      </c>
      <c r="H65" s="16">
        <v>11060</v>
      </c>
      <c r="I65" s="16">
        <v>30</v>
      </c>
      <c r="J65" s="16">
        <v>4</v>
      </c>
      <c r="K65" s="16">
        <v>4</v>
      </c>
      <c r="L65" s="16">
        <v>4</v>
      </c>
      <c r="M65" s="77">
        <v>4</v>
      </c>
      <c r="N65" s="118">
        <v>0.9</v>
      </c>
      <c r="O65" s="154" t="s">
        <v>1038</v>
      </c>
      <c r="P65" s="155" t="s">
        <v>1039</v>
      </c>
      <c r="Q65" s="82">
        <v>3</v>
      </c>
      <c r="R65" s="16">
        <v>5</v>
      </c>
      <c r="S65" s="31">
        <v>3000</v>
      </c>
      <c r="T65" s="31">
        <v>450</v>
      </c>
      <c r="U65" s="31">
        <v>150</v>
      </c>
      <c r="V65" s="31">
        <v>150</v>
      </c>
      <c r="W65" s="31">
        <v>326</v>
      </c>
      <c r="X65" s="173" t="s">
        <v>1067</v>
      </c>
      <c r="Y65" s="31">
        <v>30</v>
      </c>
      <c r="Z65" s="13" t="s">
        <v>355</v>
      </c>
      <c r="AA65" s="85" t="s">
        <v>362</v>
      </c>
      <c r="AB65" s="85" t="s">
        <v>363</v>
      </c>
      <c r="AC65" s="85"/>
      <c r="AD65" s="85">
        <v>4</v>
      </c>
      <c r="AE65" s="16" t="s">
        <v>127</v>
      </c>
      <c r="AF65" s="16">
        <v>54</v>
      </c>
      <c r="AG65" s="16">
        <v>59</v>
      </c>
      <c r="AH65" s="16">
        <v>47</v>
      </c>
      <c r="AI65" s="100" t="s">
        <v>925</v>
      </c>
      <c r="AJ65" s="104"/>
      <c r="AK65" s="85"/>
      <c r="AL65" s="101" t="s">
        <v>789</v>
      </c>
      <c r="AM65" s="102"/>
      <c r="AN65" s="64"/>
    </row>
    <row r="66" spans="1:40" s="65" customFormat="1" ht="24" customHeight="1" outlineLevel="1" x14ac:dyDescent="0.2">
      <c r="A66" s="72"/>
      <c r="B66" s="16">
        <v>10061</v>
      </c>
      <c r="C66" s="16">
        <v>10549</v>
      </c>
      <c r="D66" s="175" t="s">
        <v>1071</v>
      </c>
      <c r="E66" s="16">
        <v>1061</v>
      </c>
      <c r="F66" s="16">
        <v>2061</v>
      </c>
      <c r="G66" s="16">
        <v>3061</v>
      </c>
      <c r="H66" s="16">
        <v>11061</v>
      </c>
      <c r="I66" s="16">
        <v>30</v>
      </c>
      <c r="J66" s="16">
        <v>4</v>
      </c>
      <c r="K66" s="16">
        <v>4</v>
      </c>
      <c r="L66" s="16">
        <v>4</v>
      </c>
      <c r="M66" s="77">
        <v>2</v>
      </c>
      <c r="N66" s="118">
        <v>0.7</v>
      </c>
      <c r="O66" s="154" t="s">
        <v>1040</v>
      </c>
      <c r="P66" s="155" t="s">
        <v>1041</v>
      </c>
      <c r="Q66" s="82">
        <v>2</v>
      </c>
      <c r="R66" s="16">
        <v>5</v>
      </c>
      <c r="S66" s="31">
        <v>3000</v>
      </c>
      <c r="T66" s="31">
        <v>450</v>
      </c>
      <c r="U66" s="31">
        <v>150</v>
      </c>
      <c r="V66" s="31">
        <v>150</v>
      </c>
      <c r="W66" s="31">
        <v>378</v>
      </c>
      <c r="X66" s="173" t="s">
        <v>1067</v>
      </c>
      <c r="Y66" s="31">
        <v>30</v>
      </c>
      <c r="Z66" s="13" t="s">
        <v>355</v>
      </c>
      <c r="AA66" s="85" t="s">
        <v>364</v>
      </c>
      <c r="AB66" s="85" t="s">
        <v>365</v>
      </c>
      <c r="AC66" s="85"/>
      <c r="AD66" s="85">
        <v>4</v>
      </c>
      <c r="AE66" s="16" t="s">
        <v>161</v>
      </c>
      <c r="AF66" s="16">
        <v>35</v>
      </c>
      <c r="AG66" s="16">
        <v>57</v>
      </c>
      <c r="AH66" s="16">
        <v>36</v>
      </c>
      <c r="AI66" s="100" t="s">
        <v>926</v>
      </c>
      <c r="AJ66" s="104"/>
      <c r="AK66" s="85"/>
      <c r="AL66" s="101" t="s">
        <v>790</v>
      </c>
      <c r="AM66" s="102"/>
    </row>
    <row r="67" spans="1:40" s="65" customFormat="1" ht="24" customHeight="1" outlineLevel="1" x14ac:dyDescent="0.2">
      <c r="A67" s="72"/>
      <c r="B67" s="16">
        <v>10062</v>
      </c>
      <c r="C67" s="16">
        <v>10550</v>
      </c>
      <c r="D67" s="167" t="s">
        <v>965</v>
      </c>
      <c r="E67" s="16">
        <v>1062</v>
      </c>
      <c r="F67" s="16">
        <v>2062</v>
      </c>
      <c r="G67" s="16">
        <v>3062</v>
      </c>
      <c r="H67" s="16">
        <v>11062</v>
      </c>
      <c r="I67" s="16">
        <v>30</v>
      </c>
      <c r="J67" s="16">
        <v>4</v>
      </c>
      <c r="K67" s="16">
        <v>4</v>
      </c>
      <c r="L67" s="16">
        <v>4</v>
      </c>
      <c r="M67" s="77">
        <v>2</v>
      </c>
      <c r="N67" s="118">
        <v>0.7</v>
      </c>
      <c r="O67" s="154" t="s">
        <v>1042</v>
      </c>
      <c r="P67" s="155" t="s">
        <v>175</v>
      </c>
      <c r="Q67" s="82">
        <v>2</v>
      </c>
      <c r="R67" s="16">
        <v>5</v>
      </c>
      <c r="S67" s="31">
        <v>3000</v>
      </c>
      <c r="T67" s="31">
        <v>450</v>
      </c>
      <c r="U67" s="31">
        <v>150</v>
      </c>
      <c r="V67" s="31">
        <v>150</v>
      </c>
      <c r="W67" s="31">
        <v>264</v>
      </c>
      <c r="X67" s="173" t="s">
        <v>1067</v>
      </c>
      <c r="Y67" s="31">
        <v>30</v>
      </c>
      <c r="Z67" s="13" t="s">
        <v>355</v>
      </c>
      <c r="AA67" s="85" t="s">
        <v>366</v>
      </c>
      <c r="AB67" s="85" t="s">
        <v>367</v>
      </c>
      <c r="AC67" s="85"/>
      <c r="AD67" s="85">
        <v>4</v>
      </c>
      <c r="AE67" s="16" t="s">
        <v>161</v>
      </c>
      <c r="AF67" s="16">
        <v>38</v>
      </c>
      <c r="AG67" s="16">
        <v>52</v>
      </c>
      <c r="AH67" s="16">
        <v>42</v>
      </c>
      <c r="AI67" s="100" t="s">
        <v>927</v>
      </c>
      <c r="AJ67" s="104"/>
      <c r="AK67" s="85"/>
      <c r="AL67" s="101" t="s">
        <v>791</v>
      </c>
      <c r="AM67" s="102"/>
      <c r="AN67" s="64"/>
    </row>
    <row r="68" spans="1:40" s="65" customFormat="1" ht="24" customHeight="1" outlineLevel="1" x14ac:dyDescent="0.2">
      <c r="A68" s="72"/>
      <c r="B68" s="16">
        <v>10063</v>
      </c>
      <c r="C68" s="16">
        <v>10551</v>
      </c>
      <c r="D68" s="168" t="s">
        <v>966</v>
      </c>
      <c r="E68" s="16">
        <v>1063</v>
      </c>
      <c r="F68" s="16">
        <v>2063</v>
      </c>
      <c r="G68" s="16">
        <v>3063</v>
      </c>
      <c r="H68" s="16">
        <v>11063</v>
      </c>
      <c r="I68" s="16">
        <v>30</v>
      </c>
      <c r="J68" s="16">
        <v>4</v>
      </c>
      <c r="K68" s="16">
        <v>4</v>
      </c>
      <c r="L68" s="16">
        <v>4</v>
      </c>
      <c r="M68" s="77">
        <v>2</v>
      </c>
      <c r="N68" s="118">
        <v>0.35</v>
      </c>
      <c r="O68" s="154" t="s">
        <v>1043</v>
      </c>
      <c r="P68" s="155" t="s">
        <v>1044</v>
      </c>
      <c r="Q68" s="82">
        <v>2</v>
      </c>
      <c r="R68" s="16">
        <v>5</v>
      </c>
      <c r="S68" s="31">
        <v>3000</v>
      </c>
      <c r="T68" s="31">
        <v>450</v>
      </c>
      <c r="U68" s="31">
        <v>150</v>
      </c>
      <c r="V68" s="31">
        <v>150</v>
      </c>
      <c r="W68" s="31">
        <v>343</v>
      </c>
      <c r="X68" s="173" t="s">
        <v>1067</v>
      </c>
      <c r="Y68" s="31">
        <v>30</v>
      </c>
      <c r="Z68" s="13" t="s">
        <v>355</v>
      </c>
      <c r="AA68" s="85" t="s">
        <v>368</v>
      </c>
      <c r="AB68" s="85" t="s">
        <v>369</v>
      </c>
      <c r="AC68" s="85"/>
      <c r="AD68" s="85">
        <v>4</v>
      </c>
      <c r="AE68" s="16" t="s">
        <v>161</v>
      </c>
      <c r="AF68" s="16">
        <v>51</v>
      </c>
      <c r="AG68" s="16">
        <v>68</v>
      </c>
      <c r="AH68" s="16">
        <v>48</v>
      </c>
      <c r="AI68" s="100" t="s">
        <v>928</v>
      </c>
      <c r="AJ68" s="104"/>
      <c r="AK68" s="85"/>
      <c r="AL68" s="101" t="s">
        <v>792</v>
      </c>
      <c r="AM68" s="102"/>
    </row>
    <row r="69" spans="1:40" s="65" customFormat="1" ht="24" customHeight="1" outlineLevel="1" x14ac:dyDescent="0.2">
      <c r="A69" s="72"/>
      <c r="B69" s="16">
        <v>10064</v>
      </c>
      <c r="C69" s="16">
        <v>10552</v>
      </c>
      <c r="D69" s="67" t="s">
        <v>863</v>
      </c>
      <c r="E69" s="16">
        <v>1064</v>
      </c>
      <c r="F69" s="16">
        <v>2064</v>
      </c>
      <c r="G69" s="16">
        <v>3064</v>
      </c>
      <c r="H69" s="16">
        <v>11064</v>
      </c>
      <c r="I69" s="16">
        <v>30</v>
      </c>
      <c r="J69" s="16">
        <v>4</v>
      </c>
      <c r="K69" s="16">
        <v>4</v>
      </c>
      <c r="L69" s="16">
        <v>4</v>
      </c>
      <c r="M69" s="77">
        <v>3</v>
      </c>
      <c r="N69" s="118">
        <v>0.65</v>
      </c>
      <c r="O69" s="154" t="s">
        <v>1045</v>
      </c>
      <c r="P69" s="155" t="s">
        <v>1046</v>
      </c>
      <c r="Q69" s="82">
        <v>2</v>
      </c>
      <c r="R69" s="16">
        <v>5</v>
      </c>
      <c r="S69" s="31">
        <v>3000</v>
      </c>
      <c r="T69" s="31">
        <v>450</v>
      </c>
      <c r="U69" s="31">
        <v>150</v>
      </c>
      <c r="V69" s="31">
        <v>150</v>
      </c>
      <c r="W69" s="31">
        <v>396</v>
      </c>
      <c r="X69" s="173" t="s">
        <v>1067</v>
      </c>
      <c r="Y69" s="31">
        <v>30</v>
      </c>
      <c r="Z69" s="13" t="s">
        <v>355</v>
      </c>
      <c r="AA69" s="85" t="s">
        <v>370</v>
      </c>
      <c r="AB69" s="85" t="s">
        <v>371</v>
      </c>
      <c r="AC69" s="85"/>
      <c r="AD69" s="85">
        <v>4</v>
      </c>
      <c r="AE69" s="16" t="s">
        <v>219</v>
      </c>
      <c r="AF69" s="16">
        <v>47</v>
      </c>
      <c r="AG69" s="16">
        <v>72</v>
      </c>
      <c r="AH69" s="16">
        <v>46</v>
      </c>
      <c r="AI69" s="100" t="s">
        <v>929</v>
      </c>
      <c r="AJ69" s="104"/>
      <c r="AK69" s="85"/>
      <c r="AL69" s="101" t="s">
        <v>793</v>
      </c>
      <c r="AM69" s="102"/>
      <c r="AN69" s="64"/>
    </row>
    <row r="70" spans="1:40" ht="71.25" x14ac:dyDescent="0.2">
      <c r="B70" s="16">
        <v>10065</v>
      </c>
      <c r="C70" s="16">
        <v>10552</v>
      </c>
      <c r="D70" s="67" t="s">
        <v>864</v>
      </c>
      <c r="E70" s="16">
        <v>1065</v>
      </c>
      <c r="F70" s="16">
        <v>2065</v>
      </c>
      <c r="G70" s="16">
        <v>3065</v>
      </c>
      <c r="H70" s="16">
        <v>11065</v>
      </c>
      <c r="I70" s="16">
        <v>30</v>
      </c>
      <c r="J70" s="16">
        <v>4</v>
      </c>
      <c r="K70" s="16">
        <v>4</v>
      </c>
      <c r="L70" s="16">
        <v>4</v>
      </c>
      <c r="M70" s="77">
        <v>4</v>
      </c>
      <c r="N70" s="118">
        <v>0.6</v>
      </c>
      <c r="O70" s="154" t="s">
        <v>1047</v>
      </c>
      <c r="P70" s="155" t="s">
        <v>1048</v>
      </c>
      <c r="Q70" s="82">
        <v>1</v>
      </c>
      <c r="R70" s="16">
        <v>5</v>
      </c>
      <c r="S70" s="31">
        <v>3000</v>
      </c>
      <c r="T70" s="31">
        <v>450</v>
      </c>
      <c r="U70" s="31">
        <v>150</v>
      </c>
      <c r="V70" s="31">
        <v>150</v>
      </c>
      <c r="W70" s="31">
        <v>396</v>
      </c>
      <c r="X70" s="173" t="s">
        <v>1067</v>
      </c>
      <c r="Y70" s="31">
        <v>30</v>
      </c>
      <c r="Z70" s="13" t="s">
        <v>355</v>
      </c>
      <c r="AA70" s="5" t="s">
        <v>372</v>
      </c>
      <c r="AB70" s="85" t="s">
        <v>373</v>
      </c>
      <c r="AD70" s="85">
        <v>4</v>
      </c>
      <c r="AE70" s="16" t="s">
        <v>116</v>
      </c>
      <c r="AF70" s="16">
        <v>47</v>
      </c>
      <c r="AG70" s="16">
        <v>72</v>
      </c>
      <c r="AH70" s="16">
        <v>46</v>
      </c>
      <c r="AI70" s="100" t="s">
        <v>930</v>
      </c>
      <c r="AJ70" s="104"/>
      <c r="AL70" s="101" t="s">
        <v>794</v>
      </c>
      <c r="AM70"/>
      <c r="AN70"/>
    </row>
    <row r="71" spans="1:40" ht="99.75" x14ac:dyDescent="0.2">
      <c r="B71" s="16">
        <v>10066</v>
      </c>
      <c r="C71" s="16">
        <v>10552</v>
      </c>
      <c r="D71" s="168" t="s">
        <v>866</v>
      </c>
      <c r="E71" s="16">
        <v>1066</v>
      </c>
      <c r="F71" s="16">
        <v>2066</v>
      </c>
      <c r="G71" s="16">
        <v>3066</v>
      </c>
      <c r="H71" s="16">
        <v>11066</v>
      </c>
      <c r="I71" s="16">
        <v>30</v>
      </c>
      <c r="J71" s="16">
        <v>4</v>
      </c>
      <c r="K71" s="16">
        <v>4</v>
      </c>
      <c r="L71" s="16">
        <v>4</v>
      </c>
      <c r="M71" s="77">
        <v>2</v>
      </c>
      <c r="N71" s="118">
        <v>0.7</v>
      </c>
      <c r="O71" s="169" t="s">
        <v>1049</v>
      </c>
      <c r="P71" s="169" t="s">
        <v>1050</v>
      </c>
      <c r="Q71" s="82">
        <v>1</v>
      </c>
      <c r="R71" s="16">
        <v>5</v>
      </c>
      <c r="S71" s="31">
        <v>3000</v>
      </c>
      <c r="T71" s="31">
        <v>450</v>
      </c>
      <c r="U71" s="31">
        <v>150</v>
      </c>
      <c r="V71" s="31">
        <v>150</v>
      </c>
      <c r="W71" s="31">
        <v>396</v>
      </c>
      <c r="X71" s="173" t="s">
        <v>1067</v>
      </c>
      <c r="Y71" s="31">
        <v>30</v>
      </c>
      <c r="Z71" s="13" t="s">
        <v>355</v>
      </c>
      <c r="AA71" s="5" t="s">
        <v>374</v>
      </c>
      <c r="AB71" s="85" t="s">
        <v>375</v>
      </c>
      <c r="AD71" s="85">
        <v>4</v>
      </c>
      <c r="AE71" s="16" t="s">
        <v>95</v>
      </c>
      <c r="AF71" s="16">
        <v>47</v>
      </c>
      <c r="AG71" s="16">
        <v>72</v>
      </c>
      <c r="AH71" s="16">
        <v>46</v>
      </c>
      <c r="AI71" s="100" t="s">
        <v>931</v>
      </c>
      <c r="AJ71" s="104"/>
      <c r="AL71" s="101" t="s">
        <v>790</v>
      </c>
      <c r="AM71"/>
      <c r="AN71"/>
    </row>
    <row r="72" spans="1:40" ht="71.25" x14ac:dyDescent="0.2">
      <c r="B72" s="16">
        <v>10067</v>
      </c>
      <c r="C72" s="16">
        <v>10552</v>
      </c>
      <c r="D72" s="67" t="s">
        <v>253</v>
      </c>
      <c r="E72" s="16">
        <v>1067</v>
      </c>
      <c r="F72" s="16">
        <v>2067</v>
      </c>
      <c r="G72" s="16">
        <v>3067</v>
      </c>
      <c r="H72" s="16">
        <v>11067</v>
      </c>
      <c r="I72" s="16">
        <v>30</v>
      </c>
      <c r="J72" s="16">
        <v>4</v>
      </c>
      <c r="K72" s="16">
        <v>4</v>
      </c>
      <c r="L72" s="16">
        <v>4</v>
      </c>
      <c r="M72" s="77">
        <v>4</v>
      </c>
      <c r="N72" s="118">
        <v>0.6</v>
      </c>
      <c r="O72" s="154" t="s">
        <v>1051</v>
      </c>
      <c r="P72" s="154" t="s">
        <v>1052</v>
      </c>
      <c r="Q72" s="82">
        <v>1</v>
      </c>
      <c r="R72" s="16">
        <v>5</v>
      </c>
      <c r="S72" s="31">
        <v>3000</v>
      </c>
      <c r="T72" s="31">
        <v>450</v>
      </c>
      <c r="U72" s="31">
        <v>150</v>
      </c>
      <c r="V72" s="31">
        <v>150</v>
      </c>
      <c r="W72" s="31">
        <v>396</v>
      </c>
      <c r="X72" s="173" t="s">
        <v>1067</v>
      </c>
      <c r="Y72" s="31">
        <v>30</v>
      </c>
      <c r="Z72" s="13" t="s">
        <v>355</v>
      </c>
      <c r="AA72" s="5" t="s">
        <v>376</v>
      </c>
      <c r="AB72" s="85" t="s">
        <v>377</v>
      </c>
      <c r="AD72" s="85">
        <v>4</v>
      </c>
      <c r="AE72" s="16" t="s">
        <v>116</v>
      </c>
      <c r="AF72" s="16">
        <v>47</v>
      </c>
      <c r="AG72" s="16">
        <v>72</v>
      </c>
      <c r="AH72" s="16">
        <v>46</v>
      </c>
      <c r="AI72" s="100" t="s">
        <v>932</v>
      </c>
      <c r="AJ72" s="104"/>
      <c r="AL72" s="101" t="s">
        <v>795</v>
      </c>
      <c r="AM72"/>
      <c r="AN72"/>
    </row>
    <row r="73" spans="1:40" ht="128.25" x14ac:dyDescent="0.2">
      <c r="B73" s="16">
        <v>10068</v>
      </c>
      <c r="C73" s="16">
        <v>10552</v>
      </c>
      <c r="D73" s="174" t="s">
        <v>1070</v>
      </c>
      <c r="E73" s="16">
        <v>1068</v>
      </c>
      <c r="F73" s="16">
        <v>2068</v>
      </c>
      <c r="G73" s="16">
        <v>3068</v>
      </c>
      <c r="H73" s="16">
        <v>11068</v>
      </c>
      <c r="I73" s="16">
        <v>30</v>
      </c>
      <c r="J73" s="16">
        <v>4</v>
      </c>
      <c r="K73" s="16">
        <v>4</v>
      </c>
      <c r="L73" s="16">
        <v>4</v>
      </c>
      <c r="M73" s="77">
        <v>4</v>
      </c>
      <c r="N73" s="118">
        <v>1.2</v>
      </c>
      <c r="O73" s="161" t="s">
        <v>1053</v>
      </c>
      <c r="P73" s="170" t="s">
        <v>1053</v>
      </c>
      <c r="Q73" s="82">
        <v>1</v>
      </c>
      <c r="R73" s="16">
        <v>5</v>
      </c>
      <c r="S73" s="31">
        <v>3000</v>
      </c>
      <c r="T73" s="31">
        <v>450</v>
      </c>
      <c r="U73" s="31">
        <v>150</v>
      </c>
      <c r="V73" s="31">
        <v>150</v>
      </c>
      <c r="W73" s="31">
        <v>396</v>
      </c>
      <c r="X73" s="173" t="s">
        <v>1067</v>
      </c>
      <c r="Y73" s="31">
        <v>30</v>
      </c>
      <c r="Z73" s="13" t="s">
        <v>355</v>
      </c>
      <c r="AA73" s="5" t="s">
        <v>378</v>
      </c>
      <c r="AB73" s="85" t="s">
        <v>379</v>
      </c>
      <c r="AD73" s="85">
        <v>4</v>
      </c>
      <c r="AE73" s="16" t="s">
        <v>116</v>
      </c>
      <c r="AF73" s="16">
        <v>47</v>
      </c>
      <c r="AG73" s="16">
        <v>72</v>
      </c>
      <c r="AH73" s="16">
        <v>46</v>
      </c>
      <c r="AI73" s="100" t="s">
        <v>933</v>
      </c>
      <c r="AJ73" s="104"/>
      <c r="AL73" s="101" t="s">
        <v>796</v>
      </c>
      <c r="AM73"/>
      <c r="AN73"/>
    </row>
    <row r="74" spans="1:40" ht="99.75" x14ac:dyDescent="0.2">
      <c r="B74" s="16">
        <v>10069</v>
      </c>
      <c r="C74" s="16">
        <v>10552</v>
      </c>
      <c r="D74" s="67" t="s">
        <v>704</v>
      </c>
      <c r="E74" s="16">
        <v>1069</v>
      </c>
      <c r="F74" s="16">
        <v>2069</v>
      </c>
      <c r="G74" s="16">
        <v>3069</v>
      </c>
      <c r="H74" s="16">
        <v>11069</v>
      </c>
      <c r="I74" s="16">
        <v>30</v>
      </c>
      <c r="J74" s="16">
        <v>4</v>
      </c>
      <c r="K74" s="16">
        <v>4</v>
      </c>
      <c r="L74" s="16">
        <v>4</v>
      </c>
      <c r="M74" s="77">
        <v>2</v>
      </c>
      <c r="N74" s="118">
        <v>0.75</v>
      </c>
      <c r="O74" s="154" t="s">
        <v>1054</v>
      </c>
      <c r="P74" s="155" t="s">
        <v>1055</v>
      </c>
      <c r="Q74" s="82">
        <v>4</v>
      </c>
      <c r="R74" s="16">
        <v>5</v>
      </c>
      <c r="S74" s="31">
        <v>3000</v>
      </c>
      <c r="T74" s="31">
        <v>450</v>
      </c>
      <c r="U74" s="31">
        <v>150</v>
      </c>
      <c r="V74" s="31">
        <v>150</v>
      </c>
      <c r="W74" s="31">
        <v>396</v>
      </c>
      <c r="X74" s="173" t="s">
        <v>1067</v>
      </c>
      <c r="Y74" s="31">
        <v>30</v>
      </c>
      <c r="Z74" s="13" t="s">
        <v>355</v>
      </c>
      <c r="AA74" s="5" t="s">
        <v>380</v>
      </c>
      <c r="AB74" s="85" t="s">
        <v>381</v>
      </c>
      <c r="AD74" s="85">
        <v>4</v>
      </c>
      <c r="AE74" s="16" t="s">
        <v>235</v>
      </c>
      <c r="AF74" s="16">
        <v>47</v>
      </c>
      <c r="AG74" s="16">
        <v>72</v>
      </c>
      <c r="AH74" s="16">
        <v>46</v>
      </c>
      <c r="AI74" s="100" t="s">
        <v>934</v>
      </c>
      <c r="AJ74" s="104"/>
      <c r="AL74" s="101" t="s">
        <v>797</v>
      </c>
      <c r="AM74"/>
      <c r="AN74"/>
    </row>
    <row r="75" spans="1:40" ht="85.5" x14ac:dyDescent="0.2">
      <c r="B75" s="16">
        <v>10070</v>
      </c>
      <c r="C75" s="16">
        <v>10552</v>
      </c>
      <c r="D75" s="67" t="s">
        <v>731</v>
      </c>
      <c r="E75" s="16">
        <v>1070</v>
      </c>
      <c r="F75" s="16">
        <v>2070</v>
      </c>
      <c r="G75" s="16">
        <v>3070</v>
      </c>
      <c r="H75" s="16">
        <v>11070</v>
      </c>
      <c r="I75" s="16">
        <v>30</v>
      </c>
      <c r="J75" s="16">
        <v>4</v>
      </c>
      <c r="K75" s="16">
        <v>4</v>
      </c>
      <c r="L75" s="16">
        <v>4</v>
      </c>
      <c r="M75" s="77">
        <v>2</v>
      </c>
      <c r="N75" s="118">
        <v>0.25</v>
      </c>
      <c r="O75" s="154" t="s">
        <v>1056</v>
      </c>
      <c r="P75" s="155" t="s">
        <v>1006</v>
      </c>
      <c r="Q75" s="82">
        <v>4</v>
      </c>
      <c r="R75" s="16">
        <v>5</v>
      </c>
      <c r="S75" s="31">
        <v>3000</v>
      </c>
      <c r="T75" s="31">
        <v>450</v>
      </c>
      <c r="U75" s="31">
        <v>150</v>
      </c>
      <c r="V75" s="31">
        <v>150</v>
      </c>
      <c r="W75" s="31">
        <v>396</v>
      </c>
      <c r="X75" s="173" t="s">
        <v>1067</v>
      </c>
      <c r="Y75" s="31">
        <v>30</v>
      </c>
      <c r="Z75" s="13" t="s">
        <v>355</v>
      </c>
      <c r="AA75" s="5" t="s">
        <v>382</v>
      </c>
      <c r="AB75" s="85" t="s">
        <v>383</v>
      </c>
      <c r="AD75" s="85">
        <v>4</v>
      </c>
      <c r="AE75" s="16" t="s">
        <v>235</v>
      </c>
      <c r="AF75" s="16">
        <v>47</v>
      </c>
      <c r="AG75" s="16">
        <v>72</v>
      </c>
      <c r="AH75" s="16">
        <v>46</v>
      </c>
      <c r="AI75" s="100" t="s">
        <v>935</v>
      </c>
      <c r="AJ75" s="104"/>
      <c r="AL75" s="101" t="s">
        <v>790</v>
      </c>
      <c r="AM75"/>
      <c r="AN75"/>
    </row>
    <row r="76" spans="1:40" ht="42.75" x14ac:dyDescent="0.2">
      <c r="B76" s="16">
        <v>10071</v>
      </c>
      <c r="C76" s="16">
        <v>10552</v>
      </c>
      <c r="D76" s="67" t="s">
        <v>732</v>
      </c>
      <c r="E76" s="16">
        <v>1071</v>
      </c>
      <c r="F76" s="16">
        <v>2071</v>
      </c>
      <c r="G76" s="16">
        <v>3071</v>
      </c>
      <c r="H76" s="16">
        <v>11071</v>
      </c>
      <c r="I76" s="16">
        <v>30</v>
      </c>
      <c r="J76" s="16">
        <v>4</v>
      </c>
      <c r="K76" s="16">
        <v>4</v>
      </c>
      <c r="L76" s="16">
        <v>4</v>
      </c>
      <c r="M76" s="77">
        <v>2</v>
      </c>
      <c r="N76" s="118">
        <v>0.28000000000000003</v>
      </c>
      <c r="O76" s="154" t="s">
        <v>1057</v>
      </c>
      <c r="P76" s="181" t="s">
        <v>1104</v>
      </c>
      <c r="Q76" s="82">
        <v>4</v>
      </c>
      <c r="R76" s="16">
        <v>5</v>
      </c>
      <c r="S76" s="31">
        <v>3000</v>
      </c>
      <c r="T76" s="31">
        <v>450</v>
      </c>
      <c r="U76" s="31">
        <v>150</v>
      </c>
      <c r="V76" s="31">
        <v>150</v>
      </c>
      <c r="W76" s="31">
        <v>396</v>
      </c>
      <c r="X76" s="173" t="s">
        <v>1067</v>
      </c>
      <c r="Y76" s="31">
        <v>30</v>
      </c>
      <c r="Z76" s="13" t="s">
        <v>355</v>
      </c>
      <c r="AA76" s="5" t="s">
        <v>384</v>
      </c>
      <c r="AB76" s="85" t="s">
        <v>385</v>
      </c>
      <c r="AD76" s="85">
        <v>4</v>
      </c>
      <c r="AE76" s="16" t="s">
        <v>235</v>
      </c>
      <c r="AF76" s="16">
        <v>47</v>
      </c>
      <c r="AG76" s="16">
        <v>72</v>
      </c>
      <c r="AH76" s="16">
        <v>46</v>
      </c>
      <c r="AI76" s="100" t="s">
        <v>936</v>
      </c>
      <c r="AJ76" s="104"/>
      <c r="AL76" s="101" t="s">
        <v>798</v>
      </c>
      <c r="AM76"/>
      <c r="AN76"/>
    </row>
    <row r="77" spans="1:40" ht="28.5" x14ac:dyDescent="0.2">
      <c r="B77" s="16">
        <v>10072</v>
      </c>
      <c r="C77" s="16">
        <v>10552</v>
      </c>
      <c r="D77" s="67" t="s">
        <v>865</v>
      </c>
      <c r="E77" s="16">
        <v>1072</v>
      </c>
      <c r="F77" s="16">
        <v>2072</v>
      </c>
      <c r="G77" s="16">
        <v>3072</v>
      </c>
      <c r="H77" s="16">
        <v>11072</v>
      </c>
      <c r="I77" s="16">
        <v>30</v>
      </c>
      <c r="J77" s="16">
        <v>4</v>
      </c>
      <c r="K77" s="16">
        <v>4</v>
      </c>
      <c r="L77" s="16">
        <v>4</v>
      </c>
      <c r="M77" s="77">
        <v>4</v>
      </c>
      <c r="N77" s="118">
        <v>0.65</v>
      </c>
      <c r="O77" s="154" t="s">
        <v>1058</v>
      </c>
      <c r="P77" s="181" t="s">
        <v>1105</v>
      </c>
      <c r="Q77" s="82">
        <v>4</v>
      </c>
      <c r="R77" s="16">
        <v>5</v>
      </c>
      <c r="S77" s="31">
        <v>3000</v>
      </c>
      <c r="T77" s="31">
        <v>450</v>
      </c>
      <c r="U77" s="31">
        <v>150</v>
      </c>
      <c r="V77" s="31">
        <v>150</v>
      </c>
      <c r="W77" s="31">
        <v>396</v>
      </c>
      <c r="X77" s="173" t="s">
        <v>1067</v>
      </c>
      <c r="Y77" s="31">
        <v>30</v>
      </c>
      <c r="Z77" s="13" t="s">
        <v>355</v>
      </c>
      <c r="AA77" s="5" t="s">
        <v>386</v>
      </c>
      <c r="AB77" s="85" t="s">
        <v>387</v>
      </c>
      <c r="AD77" s="85">
        <v>4</v>
      </c>
      <c r="AE77" s="16" t="s">
        <v>229</v>
      </c>
      <c r="AF77" s="16">
        <v>47</v>
      </c>
      <c r="AG77" s="16">
        <v>72</v>
      </c>
      <c r="AH77" s="16">
        <v>46</v>
      </c>
      <c r="AI77" s="100" t="s">
        <v>937</v>
      </c>
      <c r="AJ77" s="104"/>
      <c r="AL77" s="101" t="s">
        <v>789</v>
      </c>
      <c r="AM77"/>
      <c r="AN77"/>
    </row>
    <row r="78" spans="1:40" ht="28.5" x14ac:dyDescent="0.2">
      <c r="B78" s="16">
        <v>10073</v>
      </c>
      <c r="C78" s="16">
        <v>10552</v>
      </c>
      <c r="D78" s="67" t="s">
        <v>873</v>
      </c>
      <c r="E78" s="16">
        <v>1073</v>
      </c>
      <c r="F78" s="16">
        <v>2073</v>
      </c>
      <c r="G78" s="16">
        <v>3073</v>
      </c>
      <c r="H78" s="16"/>
      <c r="I78" s="65">
        <v>0</v>
      </c>
      <c r="J78" s="65">
        <v>2</v>
      </c>
      <c r="K78" s="65">
        <v>2</v>
      </c>
      <c r="L78" s="16">
        <v>2</v>
      </c>
      <c r="M78" s="77">
        <v>2</v>
      </c>
      <c r="N78" s="16">
        <v>0.55000000000000004</v>
      </c>
      <c r="O78" s="135" t="s">
        <v>1094</v>
      </c>
      <c r="P78" s="180" t="s">
        <v>1100</v>
      </c>
      <c r="Q78" s="82">
        <v>1</v>
      </c>
      <c r="R78" s="105">
        <v>2</v>
      </c>
      <c r="S78" s="6">
        <v>2000</v>
      </c>
      <c r="T78" s="6">
        <v>300</v>
      </c>
      <c r="U78" s="106">
        <v>100</v>
      </c>
      <c r="V78" s="106">
        <v>100</v>
      </c>
      <c r="W78" s="31">
        <v>396</v>
      </c>
      <c r="X78" s="173" t="s">
        <v>1067</v>
      </c>
      <c r="Y78" s="31">
        <v>30</v>
      </c>
      <c r="Z78" s="13" t="s">
        <v>344</v>
      </c>
      <c r="AA78" s="5" t="s">
        <v>388</v>
      </c>
      <c r="AB78" s="85"/>
      <c r="AD78" s="85">
        <v>4</v>
      </c>
      <c r="AE78" s="16" t="s">
        <v>730</v>
      </c>
      <c r="AF78" s="16">
        <v>47</v>
      </c>
      <c r="AG78" s="16">
        <v>72</v>
      </c>
      <c r="AH78" s="16">
        <v>46</v>
      </c>
      <c r="AI78" s="100" t="s">
        <v>938</v>
      </c>
      <c r="AJ78" s="104"/>
      <c r="AL78" s="101"/>
      <c r="AM78"/>
      <c r="AN78"/>
    </row>
    <row r="79" spans="1:40" x14ac:dyDescent="0.2">
      <c r="B79" s="16">
        <v>10074</v>
      </c>
      <c r="C79" s="16">
        <v>10552</v>
      </c>
      <c r="D79" s="166" t="s">
        <v>963</v>
      </c>
      <c r="E79" s="16">
        <v>1074</v>
      </c>
      <c r="F79" s="16">
        <v>2074</v>
      </c>
      <c r="G79" s="16">
        <v>3074</v>
      </c>
      <c r="H79" s="16"/>
      <c r="I79" s="65">
        <v>0</v>
      </c>
      <c r="J79" s="65">
        <v>2</v>
      </c>
      <c r="K79" s="65">
        <v>2</v>
      </c>
      <c r="L79" s="16">
        <v>2</v>
      </c>
      <c r="M79" s="77">
        <v>2</v>
      </c>
      <c r="N79" s="16">
        <v>0.48</v>
      </c>
      <c r="O79" s="132" t="s">
        <v>1095</v>
      </c>
      <c r="P79" s="180" t="s">
        <v>1101</v>
      </c>
      <c r="Q79" s="82">
        <v>2</v>
      </c>
      <c r="R79" s="105">
        <v>2</v>
      </c>
      <c r="S79" s="6">
        <v>2000</v>
      </c>
      <c r="T79" s="6">
        <v>300</v>
      </c>
      <c r="U79" s="106">
        <v>100</v>
      </c>
      <c r="V79" s="106">
        <v>100</v>
      </c>
      <c r="W79" s="31">
        <v>396</v>
      </c>
      <c r="X79" s="173" t="s">
        <v>1067</v>
      </c>
      <c r="Y79" s="31">
        <v>30</v>
      </c>
      <c r="Z79" s="13" t="s">
        <v>344</v>
      </c>
      <c r="AA79" s="5" t="s">
        <v>389</v>
      </c>
      <c r="AB79" s="85"/>
      <c r="AD79" s="85">
        <v>4</v>
      </c>
      <c r="AE79" s="16" t="s">
        <v>730</v>
      </c>
      <c r="AF79" s="16">
        <v>47</v>
      </c>
      <c r="AG79" s="16">
        <v>72</v>
      </c>
      <c r="AH79" s="16">
        <v>46</v>
      </c>
      <c r="AI79" s="100" t="s">
        <v>939</v>
      </c>
      <c r="AJ79" s="104"/>
      <c r="AL79" s="101"/>
    </row>
    <row r="80" spans="1:40" x14ac:dyDescent="0.2">
      <c r="B80" s="16">
        <v>10075</v>
      </c>
      <c r="C80" s="16">
        <v>10552</v>
      </c>
      <c r="D80" s="165" t="s">
        <v>874</v>
      </c>
      <c r="E80" s="16">
        <v>1075</v>
      </c>
      <c r="F80" s="16">
        <v>2075</v>
      </c>
      <c r="G80" s="16">
        <v>3075</v>
      </c>
      <c r="H80" s="16"/>
      <c r="I80" s="65">
        <v>0</v>
      </c>
      <c r="J80" s="65">
        <v>2</v>
      </c>
      <c r="K80" s="65">
        <v>2</v>
      </c>
      <c r="L80" s="16">
        <v>2</v>
      </c>
      <c r="M80" s="77">
        <v>2</v>
      </c>
      <c r="N80">
        <v>0.6</v>
      </c>
      <c r="O80" t="s">
        <v>1106</v>
      </c>
      <c r="P80" s="182" t="s">
        <v>1103</v>
      </c>
      <c r="Q80" s="82">
        <v>3</v>
      </c>
      <c r="R80" s="105">
        <v>2</v>
      </c>
      <c r="S80" s="6">
        <v>2000</v>
      </c>
      <c r="T80" s="6">
        <v>300</v>
      </c>
      <c r="U80" s="106">
        <v>100</v>
      </c>
      <c r="V80" s="106">
        <v>100</v>
      </c>
      <c r="W80" s="31">
        <v>396</v>
      </c>
      <c r="X80" s="173" t="s">
        <v>1067</v>
      </c>
      <c r="Y80" s="31">
        <v>30</v>
      </c>
      <c r="Z80" s="13" t="s">
        <v>344</v>
      </c>
      <c r="AA80" s="5" t="s">
        <v>390</v>
      </c>
      <c r="AB80" s="85"/>
      <c r="AD80" s="85">
        <v>4</v>
      </c>
      <c r="AE80" s="16" t="s">
        <v>730</v>
      </c>
      <c r="AF80" s="16">
        <v>47</v>
      </c>
      <c r="AG80" s="16">
        <v>72</v>
      </c>
      <c r="AH80" s="16">
        <v>46</v>
      </c>
      <c r="AI80" s="100" t="s">
        <v>940</v>
      </c>
      <c r="AJ80" s="104"/>
      <c r="AL80" s="101"/>
    </row>
    <row r="81" spans="2:41" ht="28.5" x14ac:dyDescent="0.2">
      <c r="B81" s="16">
        <v>10076</v>
      </c>
      <c r="C81" s="16">
        <v>10552</v>
      </c>
      <c r="D81" s="67" t="s">
        <v>875</v>
      </c>
      <c r="E81" s="16">
        <v>1076</v>
      </c>
      <c r="F81" s="16">
        <v>2076</v>
      </c>
      <c r="G81" s="16">
        <v>3076</v>
      </c>
      <c r="H81" s="16"/>
      <c r="I81" s="65">
        <v>0</v>
      </c>
      <c r="J81" s="65">
        <v>2</v>
      </c>
      <c r="K81" s="65">
        <v>2</v>
      </c>
      <c r="L81" s="16">
        <v>2</v>
      </c>
      <c r="M81" s="77">
        <v>2</v>
      </c>
      <c r="N81" s="16">
        <v>0.55000000000000004</v>
      </c>
      <c r="O81" s="132" t="s">
        <v>1096</v>
      </c>
      <c r="P81" s="180" t="s">
        <v>1102</v>
      </c>
      <c r="Q81" s="82">
        <v>4</v>
      </c>
      <c r="R81" s="105">
        <v>2</v>
      </c>
      <c r="S81" s="6">
        <v>2000</v>
      </c>
      <c r="T81" s="6">
        <v>300</v>
      </c>
      <c r="U81" s="106">
        <v>100</v>
      </c>
      <c r="V81" s="106">
        <v>100</v>
      </c>
      <c r="W81" s="31">
        <v>396</v>
      </c>
      <c r="X81" s="173" t="s">
        <v>1067</v>
      </c>
      <c r="Y81" s="31">
        <v>30</v>
      </c>
      <c r="Z81" s="13" t="s">
        <v>344</v>
      </c>
      <c r="AA81" s="5" t="s">
        <v>391</v>
      </c>
      <c r="AB81" s="85"/>
      <c r="AD81" s="85">
        <v>4</v>
      </c>
      <c r="AE81" s="16" t="s">
        <v>730</v>
      </c>
      <c r="AF81" s="16">
        <v>47</v>
      </c>
      <c r="AG81" s="16">
        <v>72</v>
      </c>
      <c r="AH81" s="16">
        <v>46</v>
      </c>
      <c r="AI81" s="100" t="s">
        <v>941</v>
      </c>
      <c r="AJ81" s="104"/>
      <c r="AL81" s="101"/>
    </row>
    <row r="82" spans="2:41" ht="28.5" x14ac:dyDescent="0.2">
      <c r="B82" s="16">
        <v>10079</v>
      </c>
      <c r="C82" s="16">
        <v>10552</v>
      </c>
      <c r="D82" s="67" t="s">
        <v>958</v>
      </c>
      <c r="E82" s="16">
        <v>1079</v>
      </c>
      <c r="F82" s="16">
        <v>2079</v>
      </c>
      <c r="G82" s="16">
        <v>3079</v>
      </c>
      <c r="H82" s="16"/>
      <c r="I82" s="65">
        <v>0</v>
      </c>
      <c r="J82" s="65">
        <v>1</v>
      </c>
      <c r="K82" s="65">
        <v>1</v>
      </c>
      <c r="L82" s="16">
        <v>1</v>
      </c>
      <c r="M82" s="77">
        <v>2</v>
      </c>
      <c r="N82" s="16">
        <v>0.5</v>
      </c>
      <c r="O82" s="135" t="s">
        <v>1097</v>
      </c>
      <c r="P82" s="180" t="s">
        <v>1100</v>
      </c>
      <c r="Q82" s="82">
        <v>1</v>
      </c>
      <c r="R82" s="105">
        <v>1</v>
      </c>
      <c r="S82" s="6">
        <v>1600</v>
      </c>
      <c r="T82" s="6">
        <v>240</v>
      </c>
      <c r="U82" s="106">
        <v>80</v>
      </c>
      <c r="V82" s="106">
        <v>80</v>
      </c>
      <c r="W82" s="31">
        <v>396</v>
      </c>
      <c r="X82" s="173" t="s">
        <v>1067</v>
      </c>
      <c r="Y82" s="31">
        <v>30</v>
      </c>
      <c r="Z82" s="13" t="s">
        <v>344</v>
      </c>
      <c r="AA82" s="5" t="s">
        <v>392</v>
      </c>
      <c r="AB82" s="85"/>
      <c r="AD82" s="85">
        <v>4</v>
      </c>
      <c r="AE82" s="16" t="s">
        <v>730</v>
      </c>
      <c r="AF82" s="16">
        <v>47</v>
      </c>
      <c r="AG82" s="16">
        <v>72</v>
      </c>
      <c r="AH82" s="16">
        <v>46</v>
      </c>
      <c r="AI82" s="100" t="s">
        <v>942</v>
      </c>
      <c r="AJ82" s="104"/>
      <c r="AL82" s="101"/>
    </row>
    <row r="83" spans="2:41" x14ac:dyDescent="0.2">
      <c r="B83" s="16">
        <v>10080</v>
      </c>
      <c r="C83" s="16">
        <v>10552</v>
      </c>
      <c r="D83" s="67" t="s">
        <v>959</v>
      </c>
      <c r="E83" s="16">
        <v>1080</v>
      </c>
      <c r="F83" s="16">
        <v>2080</v>
      </c>
      <c r="G83" s="16">
        <v>3080</v>
      </c>
      <c r="H83" s="16"/>
      <c r="I83" s="65">
        <v>0</v>
      </c>
      <c r="J83" s="65">
        <v>1</v>
      </c>
      <c r="K83" s="65">
        <v>1</v>
      </c>
      <c r="L83" s="16">
        <v>1</v>
      </c>
      <c r="M83" s="77">
        <v>2</v>
      </c>
      <c r="N83" s="16">
        <v>0.5</v>
      </c>
      <c r="O83" s="132" t="s">
        <v>1098</v>
      </c>
      <c r="P83" s="180" t="s">
        <v>1100</v>
      </c>
      <c r="Q83" s="82">
        <v>2</v>
      </c>
      <c r="R83" s="105">
        <v>1</v>
      </c>
      <c r="S83" s="6">
        <v>1600</v>
      </c>
      <c r="T83" s="6">
        <v>240</v>
      </c>
      <c r="U83" s="106">
        <v>80</v>
      </c>
      <c r="V83" s="106">
        <v>80</v>
      </c>
      <c r="W83" s="31">
        <v>396</v>
      </c>
      <c r="X83" s="173" t="s">
        <v>1067</v>
      </c>
      <c r="Y83" s="31">
        <v>30</v>
      </c>
      <c r="Z83" s="13" t="s">
        <v>344</v>
      </c>
      <c r="AA83" s="5" t="s">
        <v>393</v>
      </c>
      <c r="AB83" s="85"/>
      <c r="AD83" s="85">
        <v>4</v>
      </c>
      <c r="AE83" s="16" t="s">
        <v>730</v>
      </c>
      <c r="AF83" s="16">
        <v>47</v>
      </c>
      <c r="AG83" s="16">
        <v>72</v>
      </c>
      <c r="AH83" s="16">
        <v>46</v>
      </c>
      <c r="AI83" s="100" t="s">
        <v>943</v>
      </c>
      <c r="AJ83" s="104"/>
      <c r="AL83" s="101"/>
    </row>
    <row r="84" spans="2:41" x14ac:dyDescent="0.2">
      <c r="B84" s="16">
        <v>10081</v>
      </c>
      <c r="C84" s="16">
        <v>10552</v>
      </c>
      <c r="D84" s="67" t="s">
        <v>960</v>
      </c>
      <c r="E84" s="16">
        <v>1081</v>
      </c>
      <c r="F84" s="16">
        <v>2081</v>
      </c>
      <c r="G84" s="16">
        <v>3081</v>
      </c>
      <c r="H84" s="16"/>
      <c r="I84" s="65">
        <v>0</v>
      </c>
      <c r="J84" s="65">
        <v>1</v>
      </c>
      <c r="K84" s="65">
        <v>1</v>
      </c>
      <c r="L84" s="16">
        <v>1</v>
      </c>
      <c r="M84" s="77">
        <v>2</v>
      </c>
      <c r="N84" s="16">
        <v>0.5</v>
      </c>
      <c r="O84" s="132" t="s">
        <v>175</v>
      </c>
      <c r="P84" s="180" t="s">
        <v>1101</v>
      </c>
      <c r="Q84" s="82">
        <v>3</v>
      </c>
      <c r="R84" s="105">
        <v>1</v>
      </c>
      <c r="S84" s="6">
        <v>1600</v>
      </c>
      <c r="T84" s="6">
        <v>240</v>
      </c>
      <c r="U84" s="106">
        <v>80</v>
      </c>
      <c r="V84" s="106">
        <v>80</v>
      </c>
      <c r="W84" s="31">
        <v>396</v>
      </c>
      <c r="X84" s="173" t="s">
        <v>1067</v>
      </c>
      <c r="Y84" s="31">
        <v>30</v>
      </c>
      <c r="Z84" s="13" t="s">
        <v>344</v>
      </c>
      <c r="AA84" s="5" t="s">
        <v>394</v>
      </c>
      <c r="AB84" s="85"/>
      <c r="AD84" s="85">
        <v>4</v>
      </c>
      <c r="AE84" s="16" t="s">
        <v>730</v>
      </c>
      <c r="AF84" s="16">
        <v>47</v>
      </c>
      <c r="AG84" s="16">
        <v>72</v>
      </c>
      <c r="AH84" s="16">
        <v>46</v>
      </c>
      <c r="AI84" s="100" t="s">
        <v>944</v>
      </c>
      <c r="AJ84" s="104"/>
      <c r="AL84" s="101"/>
    </row>
    <row r="85" spans="2:41" ht="28.5" x14ac:dyDescent="0.2">
      <c r="B85" s="16">
        <v>10082</v>
      </c>
      <c r="C85" s="16">
        <v>10552</v>
      </c>
      <c r="D85" s="67" t="s">
        <v>961</v>
      </c>
      <c r="E85" s="16">
        <v>1082</v>
      </c>
      <c r="F85" s="16">
        <v>2082</v>
      </c>
      <c r="G85" s="16">
        <v>3082</v>
      </c>
      <c r="H85" s="16"/>
      <c r="I85" s="65">
        <v>0</v>
      </c>
      <c r="J85" s="65">
        <v>1</v>
      </c>
      <c r="K85" s="65">
        <v>1</v>
      </c>
      <c r="L85" s="16">
        <v>1</v>
      </c>
      <c r="M85" s="77">
        <v>2</v>
      </c>
      <c r="N85" s="16">
        <v>0.5</v>
      </c>
      <c r="O85" s="132" t="s">
        <v>1099</v>
      </c>
      <c r="P85" s="180" t="s">
        <v>1103</v>
      </c>
      <c r="Q85" s="82">
        <v>4</v>
      </c>
      <c r="R85" s="105">
        <v>1</v>
      </c>
      <c r="S85" s="6">
        <v>1600</v>
      </c>
      <c r="T85" s="6">
        <v>240</v>
      </c>
      <c r="U85" s="106">
        <v>80</v>
      </c>
      <c r="V85" s="106">
        <v>80</v>
      </c>
      <c r="W85" s="31">
        <v>396</v>
      </c>
      <c r="X85" s="173" t="s">
        <v>1067</v>
      </c>
      <c r="Y85" s="31">
        <v>30</v>
      </c>
      <c r="Z85" s="13" t="s">
        <v>344</v>
      </c>
      <c r="AA85" s="5" t="s">
        <v>395</v>
      </c>
      <c r="AB85" s="85"/>
      <c r="AD85" s="85">
        <v>4</v>
      </c>
      <c r="AE85" s="16" t="s">
        <v>730</v>
      </c>
      <c r="AF85" s="16">
        <v>47</v>
      </c>
      <c r="AG85" s="16">
        <v>72</v>
      </c>
      <c r="AH85" s="16">
        <v>46</v>
      </c>
      <c r="AI85" s="100" t="s">
        <v>945</v>
      </c>
      <c r="AJ85" s="104"/>
      <c r="AL85" s="101"/>
    </row>
    <row r="86" spans="2:41" ht="114" x14ac:dyDescent="0.2">
      <c r="B86" s="65">
        <v>10085</v>
      </c>
      <c r="C86" s="65">
        <v>10552</v>
      </c>
      <c r="D86" s="166" t="s">
        <v>962</v>
      </c>
      <c r="E86" s="16">
        <v>1085</v>
      </c>
      <c r="F86" s="16">
        <v>2085</v>
      </c>
      <c r="G86" s="16">
        <v>3085</v>
      </c>
      <c r="H86" s="16">
        <v>11073</v>
      </c>
      <c r="I86" s="65">
        <v>50</v>
      </c>
      <c r="J86" s="65">
        <v>5</v>
      </c>
      <c r="K86" s="65">
        <v>5</v>
      </c>
      <c r="L86" s="65">
        <v>5</v>
      </c>
      <c r="M86" s="77">
        <v>2</v>
      </c>
      <c r="N86" s="16">
        <v>0.45</v>
      </c>
      <c r="O86" s="144" t="s">
        <v>1059</v>
      </c>
      <c r="P86" s="145" t="s">
        <v>98</v>
      </c>
      <c r="Q86" s="68">
        <v>3</v>
      </c>
      <c r="R86" s="105">
        <v>10</v>
      </c>
      <c r="S86" s="31">
        <v>4000</v>
      </c>
      <c r="T86" s="31">
        <v>600</v>
      </c>
      <c r="U86" s="31">
        <v>200</v>
      </c>
      <c r="V86" s="31">
        <v>200</v>
      </c>
      <c r="W86" s="31">
        <v>396</v>
      </c>
      <c r="X86" s="173" t="s">
        <v>1067</v>
      </c>
      <c r="Y86" s="31">
        <v>30</v>
      </c>
      <c r="Z86" s="85" t="s">
        <v>123</v>
      </c>
      <c r="AA86" s="85" t="s">
        <v>398</v>
      </c>
      <c r="AB86" s="5" t="s">
        <v>399</v>
      </c>
      <c r="AC86" s="5" t="s">
        <v>400</v>
      </c>
      <c r="AD86" s="65">
        <v>4</v>
      </c>
      <c r="AE86" s="16" t="s">
        <v>104</v>
      </c>
      <c r="AF86" s="16">
        <v>47</v>
      </c>
      <c r="AG86" s="16">
        <v>72</v>
      </c>
      <c r="AH86" s="16">
        <v>46</v>
      </c>
      <c r="AI86" s="100" t="s">
        <v>946</v>
      </c>
      <c r="AL86" s="101" t="s">
        <v>764</v>
      </c>
      <c r="AM86" s="5" t="s">
        <v>1081</v>
      </c>
      <c r="AN86" s="122" t="s">
        <v>847</v>
      </c>
      <c r="AO86" s="5">
        <v>1</v>
      </c>
    </row>
    <row r="87" spans="2:41" ht="171" x14ac:dyDescent="0.2">
      <c r="B87" s="65">
        <v>10086</v>
      </c>
      <c r="C87" s="65">
        <v>10552</v>
      </c>
      <c r="D87" s="67" t="s">
        <v>401</v>
      </c>
      <c r="E87" s="16">
        <v>1086</v>
      </c>
      <c r="F87" s="16">
        <v>2086</v>
      </c>
      <c r="G87" s="16">
        <v>3086</v>
      </c>
      <c r="H87" s="105">
        <v>11074</v>
      </c>
      <c r="I87" s="65">
        <v>50</v>
      </c>
      <c r="J87" s="65">
        <v>5</v>
      </c>
      <c r="K87" s="65">
        <v>5</v>
      </c>
      <c r="L87" s="65">
        <v>5</v>
      </c>
      <c r="M87" s="77">
        <v>2</v>
      </c>
      <c r="N87" s="118">
        <v>0.7</v>
      </c>
      <c r="O87" s="138" t="s">
        <v>1060</v>
      </c>
      <c r="P87" s="171" t="s">
        <v>1061</v>
      </c>
      <c r="Q87" s="68">
        <v>2</v>
      </c>
      <c r="R87" s="105">
        <v>10</v>
      </c>
      <c r="S87" s="31">
        <v>4000</v>
      </c>
      <c r="T87" s="31">
        <v>600</v>
      </c>
      <c r="U87" s="31">
        <v>200</v>
      </c>
      <c r="V87" s="31">
        <v>200</v>
      </c>
      <c r="W87" s="31">
        <v>396</v>
      </c>
      <c r="X87" s="173" t="s">
        <v>1067</v>
      </c>
      <c r="Y87" s="31">
        <v>30</v>
      </c>
      <c r="Z87" s="85" t="s">
        <v>221</v>
      </c>
      <c r="AA87" s="85" t="s">
        <v>402</v>
      </c>
      <c r="AB87" s="5" t="s">
        <v>403</v>
      </c>
      <c r="AC87" s="5" t="s">
        <v>404</v>
      </c>
      <c r="AD87" s="65">
        <v>4</v>
      </c>
      <c r="AE87" s="16" t="s">
        <v>161</v>
      </c>
      <c r="AF87" s="16">
        <v>47</v>
      </c>
      <c r="AG87" s="16">
        <v>72</v>
      </c>
      <c r="AH87" s="16">
        <v>46</v>
      </c>
      <c r="AI87" s="124" t="s">
        <v>947</v>
      </c>
      <c r="AL87" s="101" t="s">
        <v>765</v>
      </c>
      <c r="AM87" s="5" t="s">
        <v>832</v>
      </c>
      <c r="AN87" s="122">
        <v>8</v>
      </c>
      <c r="AO87" s="5">
        <v>1</v>
      </c>
    </row>
    <row r="88" spans="2:41" ht="128.25" x14ac:dyDescent="0.2">
      <c r="B88" s="65">
        <v>10087</v>
      </c>
      <c r="C88" s="65">
        <v>10552</v>
      </c>
      <c r="D88" s="67" t="s">
        <v>208</v>
      </c>
      <c r="E88" s="16">
        <v>1087</v>
      </c>
      <c r="F88" s="16">
        <v>2087</v>
      </c>
      <c r="G88" s="16">
        <v>3087</v>
      </c>
      <c r="H88" s="105">
        <v>11075</v>
      </c>
      <c r="I88" s="65">
        <v>50</v>
      </c>
      <c r="J88" s="65">
        <v>5</v>
      </c>
      <c r="K88" s="65">
        <v>5</v>
      </c>
      <c r="L88" s="65">
        <v>5</v>
      </c>
      <c r="M88" s="77">
        <v>4</v>
      </c>
      <c r="N88" s="118">
        <v>0.5</v>
      </c>
      <c r="O88" s="154" t="s">
        <v>1062</v>
      </c>
      <c r="P88" s="155" t="s">
        <v>1063</v>
      </c>
      <c r="Q88" s="68">
        <v>1</v>
      </c>
      <c r="R88" s="105">
        <v>10</v>
      </c>
      <c r="S88" s="31">
        <v>4000</v>
      </c>
      <c r="T88" s="31">
        <v>600</v>
      </c>
      <c r="U88" s="31">
        <v>200</v>
      </c>
      <c r="V88" s="31">
        <v>200</v>
      </c>
      <c r="W88" s="31">
        <v>396</v>
      </c>
      <c r="X88" s="173" t="s">
        <v>1067</v>
      </c>
      <c r="Y88" s="31">
        <v>30</v>
      </c>
      <c r="Z88" s="85" t="s">
        <v>182</v>
      </c>
      <c r="AA88" s="85" t="s">
        <v>406</v>
      </c>
      <c r="AB88" s="5" t="s">
        <v>407</v>
      </c>
      <c r="AC88" s="5" t="s">
        <v>408</v>
      </c>
      <c r="AD88" s="65">
        <v>4</v>
      </c>
      <c r="AE88" s="16" t="s">
        <v>116</v>
      </c>
      <c r="AF88" s="16">
        <v>47</v>
      </c>
      <c r="AG88" s="16">
        <v>72</v>
      </c>
      <c r="AH88" s="16">
        <v>46</v>
      </c>
      <c r="AI88" s="100" t="s">
        <v>948</v>
      </c>
      <c r="AL88" s="101" t="s">
        <v>766</v>
      </c>
      <c r="AM88" s="5" t="s">
        <v>833</v>
      </c>
      <c r="AN88" s="122">
        <v>12</v>
      </c>
      <c r="AO88" s="5">
        <v>1</v>
      </c>
    </row>
    <row r="89" spans="2:41" ht="142.5" x14ac:dyDescent="0.2">
      <c r="B89" s="65">
        <v>10088</v>
      </c>
      <c r="C89" s="65">
        <v>10552</v>
      </c>
      <c r="D89" s="67" t="s">
        <v>722</v>
      </c>
      <c r="E89" s="16">
        <v>1088</v>
      </c>
      <c r="F89" s="16">
        <v>2088</v>
      </c>
      <c r="G89" s="16">
        <v>3088</v>
      </c>
      <c r="H89" s="105">
        <v>11076</v>
      </c>
      <c r="I89" s="65">
        <v>50</v>
      </c>
      <c r="J89" s="65">
        <v>5</v>
      </c>
      <c r="K89" s="65">
        <v>5</v>
      </c>
      <c r="L89" s="65">
        <v>5</v>
      </c>
      <c r="M89" s="77">
        <v>3</v>
      </c>
      <c r="N89" s="118">
        <v>0.65</v>
      </c>
      <c r="O89" s="140" t="s">
        <v>604</v>
      </c>
      <c r="P89" s="141" t="s">
        <v>1064</v>
      </c>
      <c r="Q89" s="68">
        <v>4</v>
      </c>
      <c r="R89" s="105">
        <v>10</v>
      </c>
      <c r="S89" s="31">
        <v>4000</v>
      </c>
      <c r="T89" s="31">
        <v>600</v>
      </c>
      <c r="U89" s="31">
        <v>200</v>
      </c>
      <c r="V89" s="31">
        <v>200</v>
      </c>
      <c r="W89" s="31">
        <v>396</v>
      </c>
      <c r="X89" s="173" t="s">
        <v>1067</v>
      </c>
      <c r="Y89" s="31">
        <v>30</v>
      </c>
      <c r="Z89" s="85" t="s">
        <v>320</v>
      </c>
      <c r="AA89" s="85" t="s">
        <v>410</v>
      </c>
      <c r="AB89" s="5" t="s">
        <v>411</v>
      </c>
      <c r="AC89" s="5" t="s">
        <v>412</v>
      </c>
      <c r="AD89" s="65">
        <v>4</v>
      </c>
      <c r="AE89" s="16" t="s">
        <v>167</v>
      </c>
      <c r="AF89" s="16">
        <v>47</v>
      </c>
      <c r="AG89" s="16">
        <v>72</v>
      </c>
      <c r="AH89" s="16">
        <v>46</v>
      </c>
      <c r="AI89" s="100" t="s">
        <v>949</v>
      </c>
      <c r="AL89" s="101" t="s">
        <v>754</v>
      </c>
      <c r="AM89" s="5" t="s">
        <v>973</v>
      </c>
      <c r="AN89" s="122" t="s">
        <v>848</v>
      </c>
      <c r="AO89" s="5">
        <v>1</v>
      </c>
    </row>
    <row r="90" spans="2:41" ht="128.25" x14ac:dyDescent="0.2">
      <c r="B90" s="65">
        <v>10089</v>
      </c>
      <c r="C90" s="65">
        <v>10552</v>
      </c>
      <c r="D90" s="67" t="s">
        <v>728</v>
      </c>
      <c r="E90" s="16">
        <v>1089</v>
      </c>
      <c r="F90" s="16">
        <v>2089</v>
      </c>
      <c r="G90" s="16">
        <v>3089</v>
      </c>
      <c r="H90" s="105">
        <v>11077</v>
      </c>
      <c r="I90" s="65">
        <v>50</v>
      </c>
      <c r="J90" s="65">
        <v>5</v>
      </c>
      <c r="K90" s="65">
        <v>5</v>
      </c>
      <c r="L90" s="65">
        <v>5</v>
      </c>
      <c r="M90" s="77">
        <v>4</v>
      </c>
      <c r="N90" s="75">
        <v>0.75</v>
      </c>
      <c r="O90" s="142" t="s">
        <v>1065</v>
      </c>
      <c r="P90" s="143" t="s">
        <v>1066</v>
      </c>
      <c r="Q90" s="68">
        <v>2</v>
      </c>
      <c r="R90" s="105">
        <v>10</v>
      </c>
      <c r="S90" s="31">
        <v>4000</v>
      </c>
      <c r="T90" s="31">
        <v>600</v>
      </c>
      <c r="U90" s="31">
        <v>200</v>
      </c>
      <c r="V90" s="31">
        <v>200</v>
      </c>
      <c r="W90" s="31">
        <v>396</v>
      </c>
      <c r="X90" s="173" t="s">
        <v>1067</v>
      </c>
      <c r="Y90" s="31">
        <v>30</v>
      </c>
      <c r="Z90" s="85" t="s">
        <v>221</v>
      </c>
      <c r="AA90" s="85" t="s">
        <v>414</v>
      </c>
      <c r="AB90" s="5" t="s">
        <v>415</v>
      </c>
      <c r="AC90" s="5" t="s">
        <v>416</v>
      </c>
      <c r="AD90" s="65">
        <v>4</v>
      </c>
      <c r="AE90" s="16" t="s">
        <v>133</v>
      </c>
      <c r="AF90" s="16">
        <v>47</v>
      </c>
      <c r="AG90" s="16">
        <v>72</v>
      </c>
      <c r="AH90" s="16">
        <v>46</v>
      </c>
      <c r="AI90" s="100" t="s">
        <v>950</v>
      </c>
      <c r="AL90" s="101" t="s">
        <v>767</v>
      </c>
      <c r="AM90" s="5" t="s">
        <v>974</v>
      </c>
      <c r="AN90" s="122" t="s">
        <v>849</v>
      </c>
      <c r="AO90" s="5">
        <v>1</v>
      </c>
    </row>
    <row r="91" spans="2:41" ht="99.75" x14ac:dyDescent="0.2">
      <c r="B91" s="65">
        <v>10090</v>
      </c>
      <c r="C91" s="65">
        <v>10552</v>
      </c>
      <c r="D91" s="67" t="s">
        <v>417</v>
      </c>
      <c r="E91" s="16">
        <v>1090</v>
      </c>
      <c r="F91" s="16">
        <v>2090</v>
      </c>
      <c r="G91" s="16">
        <v>3090</v>
      </c>
      <c r="H91" s="16">
        <v>11078</v>
      </c>
      <c r="I91" s="65">
        <v>50</v>
      </c>
      <c r="J91" s="65">
        <v>5</v>
      </c>
      <c r="K91" s="65">
        <v>5</v>
      </c>
      <c r="L91" s="65">
        <v>5</v>
      </c>
      <c r="M91" s="77">
        <v>2</v>
      </c>
      <c r="N91" s="16">
        <v>0.6</v>
      </c>
      <c r="O91" s="132" t="s">
        <v>188</v>
      </c>
      <c r="P91" s="16" t="s">
        <v>157</v>
      </c>
      <c r="Q91" s="68">
        <v>4</v>
      </c>
      <c r="R91" s="105">
        <v>10</v>
      </c>
      <c r="S91" s="31">
        <v>4000</v>
      </c>
      <c r="T91" s="31">
        <v>600</v>
      </c>
      <c r="U91" s="31">
        <v>200</v>
      </c>
      <c r="V91" s="31">
        <v>200</v>
      </c>
      <c r="W91" s="31">
        <v>396</v>
      </c>
      <c r="X91" s="173" t="s">
        <v>1067</v>
      </c>
      <c r="Y91" s="31">
        <v>30</v>
      </c>
      <c r="Z91" s="85" t="s">
        <v>320</v>
      </c>
      <c r="AA91" s="85" t="s">
        <v>418</v>
      </c>
      <c r="AB91" s="5" t="s">
        <v>419</v>
      </c>
      <c r="AC91" s="5" t="s">
        <v>420</v>
      </c>
      <c r="AD91" s="65">
        <v>4</v>
      </c>
      <c r="AE91" s="112" t="s">
        <v>729</v>
      </c>
      <c r="AF91" s="16">
        <v>47</v>
      </c>
      <c r="AG91" s="16">
        <v>72</v>
      </c>
      <c r="AH91" s="16">
        <v>46</v>
      </c>
      <c r="AI91" s="100" t="s">
        <v>951</v>
      </c>
      <c r="AL91" s="101" t="s">
        <v>768</v>
      </c>
      <c r="AM91" s="5" t="s">
        <v>975</v>
      </c>
      <c r="AN91" s="122">
        <v>19</v>
      </c>
      <c r="AO91" s="5">
        <v>1</v>
      </c>
    </row>
  </sheetData>
  <autoFilter ref="A1:AO91" xr:uid="{00000000-0009-0000-0000-000000000000}"/>
  <phoneticPr fontId="44" type="noConversion"/>
  <conditionalFormatting sqref="AD8 AB60:AC62 J58:J77 R62:R77 U60:V61 R55:T61 AM9:AM69 K31:K77 AA60:AA69 AE61:AL63 B62:D63 AN60:XFD63 B60:L61 N60:Q61 M9:M91 E62:G91 W60:W91 AD60:AD85 AJ60:AJ85 AB63:AB85 L62:L85 B64:C85 Y60:Y91 AE69:AI91 H78:H85 N78:Q85">
    <cfRule type="expression" dxfId="71" priority="140">
      <formula>ISERROR(MATCH($B8,开发角色Data,0))=FALSE</formula>
    </cfRule>
  </conditionalFormatting>
  <conditionalFormatting sqref="AE8">
    <cfRule type="expression" dxfId="70" priority="156">
      <formula>ISERROR(MATCH($B8,开发角色Data,0))=FALSE</formula>
    </cfRule>
  </conditionalFormatting>
  <conditionalFormatting sqref="AF8:AH8">
    <cfRule type="expression" dxfId="69" priority="155">
      <formula>ISERROR(MATCH($B8,开发角色Data,0))=FALSE</formula>
    </cfRule>
  </conditionalFormatting>
  <conditionalFormatting sqref="N20 N34:P35 N37:P37 N40:P41 N44:P44 N48:P49 N87:P87 P20 N10:P16 N24:P26 N28:P30 N52:P53 N89:P89">
    <cfRule type="expression" dxfId="68" priority="51">
      <formula>ISERROR(MATCH($B10,开发角色Data,0))=FALSE</formula>
    </cfRule>
  </conditionalFormatting>
  <conditionalFormatting sqref="AD10">
    <cfRule type="expression" dxfId="67" priority="139">
      <formula>ISERROR(MATCH($B10,开发角色Data,0))=FALSE</formula>
    </cfRule>
  </conditionalFormatting>
  <conditionalFormatting sqref="AD14">
    <cfRule type="expression" dxfId="66" priority="138">
      <formula>ISERROR(MATCH($B14,开发角色Data,0))=FALSE</formula>
    </cfRule>
  </conditionalFormatting>
  <conditionalFormatting sqref="AD20">
    <cfRule type="expression" dxfId="65" priority="137">
      <formula>ISERROR(MATCH($B20,开发角色Data,0))=FALSE</formula>
    </cfRule>
  </conditionalFormatting>
  <conditionalFormatting sqref="AD26">
    <cfRule type="expression" dxfId="64" priority="136">
      <formula>ISERROR(MATCH($B26,开发角色Data,0))=FALSE</formula>
    </cfRule>
  </conditionalFormatting>
  <conditionalFormatting sqref="N31">
    <cfRule type="expression" dxfId="63" priority="55">
      <formula>ISERROR(MATCH($B31,开发角色Data,0))=FALSE</formula>
    </cfRule>
  </conditionalFormatting>
  <conditionalFormatting sqref="O31:P31">
    <cfRule type="expression" dxfId="62" priority="54">
      <formula>ISERROR(MATCH($B31,开发角色Data,0))=FALSE</formula>
    </cfRule>
  </conditionalFormatting>
  <conditionalFormatting sqref="N36:P36">
    <cfRule type="expression" dxfId="61" priority="40">
      <formula>ISERROR(MATCH($B36,开发角色Data,0))=FALSE</formula>
    </cfRule>
  </conditionalFormatting>
  <conditionalFormatting sqref="N46:P46">
    <cfRule type="expression" dxfId="60" priority="35">
      <formula>ISERROR(MATCH($B46,开发角色Data,0))=FALSE</formula>
    </cfRule>
  </conditionalFormatting>
  <conditionalFormatting sqref="N90:P90">
    <cfRule type="expression" dxfId="59" priority="28">
      <formula>ISERROR(MATCH($B90,开发角色Data,0))=FALSE</formula>
    </cfRule>
  </conditionalFormatting>
  <conditionalFormatting sqref="D62:D64 D66:D67">
    <cfRule type="expression" dxfId="58" priority="180">
      <formula>ISERROR(MATCH($B64,开发角色Data,0))=FALSE</formula>
    </cfRule>
  </conditionalFormatting>
  <conditionalFormatting sqref="H86:H91">
    <cfRule type="duplicateValues" dxfId="57" priority="56"/>
    <cfRule type="duplicateValues" dxfId="56" priority="57"/>
    <cfRule type="duplicateValues" dxfId="55" priority="58"/>
    <cfRule type="duplicateValues" dxfId="54" priority="59"/>
    <cfRule type="duplicateValues" dxfId="53" priority="60"/>
    <cfRule type="duplicateValues" dxfId="52" priority="61"/>
    <cfRule type="duplicateValues" dxfId="51" priority="62"/>
    <cfRule type="duplicateValues" dxfId="50" priority="63"/>
  </conditionalFormatting>
  <conditionalFormatting sqref="K9:K26">
    <cfRule type="expression" dxfId="49" priority="113">
      <formula>ISERROR(MATCH($B9,开发角色Data,0))=FALSE</formula>
    </cfRule>
  </conditionalFormatting>
  <conditionalFormatting sqref="K27:K30">
    <cfRule type="expression" dxfId="48" priority="111">
      <formula>ISERROR(MATCH($B27,开发角色Data,0))=FALSE</formula>
    </cfRule>
  </conditionalFormatting>
  <conditionalFormatting sqref="Z86:Z91">
    <cfRule type="expression" dxfId="47" priority="65">
      <formula>ISERROR(MATCH($B86,开发角色Data,0))=FALSE</formula>
    </cfRule>
  </conditionalFormatting>
  <conditionalFormatting sqref="AA14:AA32 AA48:AA53 AA34:AA46">
    <cfRule type="expression" dxfId="46" priority="148">
      <formula>ISERROR(MATCH($B14,开发角色Data,0))=FALSE</formula>
    </cfRule>
  </conditionalFormatting>
  <conditionalFormatting sqref="AA86:AA91">
    <cfRule type="expression" dxfId="45" priority="64">
      <formula>ISERROR(MATCH($B86,开发角色Data,0))=FALSE</formula>
    </cfRule>
  </conditionalFormatting>
  <conditionalFormatting sqref="AD31:AD59">
    <cfRule type="expression" dxfId="44" priority="142">
      <formula>ISERROR(MATCH($B31,开发角色Data,0))=FALSE</formula>
    </cfRule>
  </conditionalFormatting>
  <conditionalFormatting sqref="AA8:AC13 AB14:AC26 AB27:AD30 AA54:AC59 AB31:AC53 AC63:AC69">
    <cfRule type="expression" dxfId="43" priority="147">
      <formula>ISERROR(MATCH($B8,开发角色Data,0))=FALSE</formula>
    </cfRule>
  </conditionalFormatting>
  <conditionalFormatting sqref="AE9:AH59 AI8:AI59 L9:L53 Y9:Y59 H27:J28 B54:F59 AJ8:AJ9 W18:W29 U18:V53 U8:V8 U9:W17 H29:H30 J29:J30 I29:I53 S8:T53 B27:D53 N9:P9 N17:P19 N21:P23 AN9:XFD59 AJ9:AL59 Z8:Z53 O20">
    <cfRule type="expression" dxfId="42" priority="164">
      <formula>ISERROR(MATCH($B8,开发角色Data,0))=FALSE</formula>
    </cfRule>
  </conditionalFormatting>
  <conditionalFormatting sqref="B8:J8 H31 AJ8:XFD8 L8:R8 W31 W33:W53 W8:Y8 H53 L54:L59 U55:W59 S62:V77 J31:J53 E9:G53 N39:P39 N43:P43 Q9:R53 Q54:W54 Q55:Q59 N59 N33:P33 G54:J59 N45:P45 X9:X91 N54:P58">
    <cfRule type="expression" dxfId="41" priority="167">
      <formula>ISERROR(MATCH($B8,开发角色Data,0))=FALSE</formula>
    </cfRule>
  </conditionalFormatting>
  <conditionalFormatting sqref="K8">
    <cfRule type="expression" dxfId="40" priority="112">
      <formula>ISERROR(MATCH($B8,开发角色Data,0))=FALSE</formula>
    </cfRule>
  </conditionalFormatting>
  <conditionalFormatting sqref="H32:H52 B9:D26 W32 W30 H9:J26">
    <cfRule type="expression" dxfId="39" priority="178">
      <formula>ISERROR(MATCH($B9,开发角色Data,0))=FALSE</formula>
    </cfRule>
  </conditionalFormatting>
  <conditionalFormatting sqref="AD9 AD11:AD13 AD15:AD19 AD21:AD25">
    <cfRule type="expression" dxfId="38" priority="141">
      <formula>ISERROR(MATCH($B9,开发角色Data,0))=FALSE</formula>
    </cfRule>
  </conditionalFormatting>
  <conditionalFormatting sqref="AE60:AI60 AK60:AL60">
    <cfRule type="expression" dxfId="37" priority="122">
      <formula>ISERROR(MATCH($B60,开发角色Data,0))=FALSE</formula>
    </cfRule>
  </conditionalFormatting>
  <conditionalFormatting sqref="I62:J77">
    <cfRule type="expression" dxfId="36" priority="123">
      <formula>ISERROR(MATCH($B62,开发角色Data,0))=FALSE</formula>
    </cfRule>
  </conditionalFormatting>
  <conditionalFormatting sqref="H62:H67">
    <cfRule type="expression" dxfId="35" priority="90">
      <formula>ISERROR(MATCH($B62,开发角色Data,0))=FALSE</formula>
    </cfRule>
  </conditionalFormatting>
  <conditionalFormatting sqref="Q62:Q69">
    <cfRule type="expression" dxfId="34" priority="71">
      <formula>ISERROR(MATCH($B62,开发角色Data,0))=FALSE</formula>
    </cfRule>
  </conditionalFormatting>
  <conditionalFormatting sqref="AE64:AL68 AK69:AL69 AN64:XFD69 AL70:AL77">
    <cfRule type="expression" dxfId="33" priority="118">
      <formula>ISERROR(MATCH($B64,开发角色Data,0))=FALSE</formula>
    </cfRule>
  </conditionalFormatting>
  <conditionalFormatting sqref="H68:H73">
    <cfRule type="expression" dxfId="32" priority="89">
      <formula>ISERROR(MATCH($B68,开发角色Data,0))=FALSE</formula>
    </cfRule>
  </conditionalFormatting>
  <conditionalFormatting sqref="Q70:Q73">
    <cfRule type="expression" dxfId="31" priority="70">
      <formula>ISERROR(MATCH($B70,开发角色Data,0))=FALSE</formula>
    </cfRule>
  </conditionalFormatting>
  <conditionalFormatting sqref="H74:H77">
    <cfRule type="expression" dxfId="30" priority="88">
      <formula>ISERROR(MATCH($B74,开发角色Data,0))=FALSE</formula>
    </cfRule>
  </conditionalFormatting>
  <conditionalFormatting sqref="Q74:Q77">
    <cfRule type="expression" dxfId="29" priority="69">
      <formula>ISERROR(MATCH($B74,开发角色Data,0))=FALSE</formula>
    </cfRule>
  </conditionalFormatting>
  <conditionalFormatting sqref="N86 N91">
    <cfRule type="expression" dxfId="28" priority="73">
      <formula>ISERROR(MATCH($B86,开发角色Data,0))=FALSE</formula>
    </cfRule>
  </conditionalFormatting>
  <conditionalFormatting sqref="O86:P86 O91:P91">
    <cfRule type="expression" dxfId="27" priority="67">
      <formula>ISERROR(MATCH($B86,开发角色Data,0))=FALSE</formula>
    </cfRule>
  </conditionalFormatting>
  <conditionalFormatting sqref="S86:V91">
    <cfRule type="expression" dxfId="26" priority="66">
      <formula>ISERROR(MATCH($B86,开发角色Data,0))=FALSE</formula>
    </cfRule>
  </conditionalFormatting>
  <conditionalFormatting sqref="O59">
    <cfRule type="expression" dxfId="25" priority="19">
      <formula>ISERROR(MATCH($B59,开发角色Data,0))=FALSE</formula>
    </cfRule>
  </conditionalFormatting>
  <conditionalFormatting sqref="AA47">
    <cfRule type="expression" dxfId="24" priority="17">
      <formula>ISERROR(MATCH($B47,开发角色Data,0))=FALSE</formula>
    </cfRule>
  </conditionalFormatting>
  <conditionalFormatting sqref="AA33">
    <cfRule type="expression" dxfId="23" priority="16">
      <formula>ISERROR(MATCH($B33,开发角色Data,0))=FALSE</formula>
    </cfRule>
  </conditionalFormatting>
  <conditionalFormatting sqref="N47:P47">
    <cfRule type="expression" dxfId="22" priority="15">
      <formula>ISERROR(MATCH($B47,开发角色Data,0))=FALSE</formula>
    </cfRule>
  </conditionalFormatting>
  <conditionalFormatting sqref="N27">
    <cfRule type="expression" dxfId="21" priority="13">
      <formula>ISERROR(MATCH($B27,开发角色Data,0))=FALSE</formula>
    </cfRule>
  </conditionalFormatting>
  <conditionalFormatting sqref="O27:P27">
    <cfRule type="expression" dxfId="20" priority="12">
      <formula>ISERROR(MATCH($B27,开发角色Data,0))=FALSE</formula>
    </cfRule>
  </conditionalFormatting>
  <conditionalFormatting sqref="N42:P42">
    <cfRule type="expression" dxfId="19" priority="11">
      <formula>ISERROR(MATCH($B42,开发角色Data,0))=FALSE</formula>
    </cfRule>
  </conditionalFormatting>
  <conditionalFormatting sqref="N32:P32">
    <cfRule type="expression" dxfId="18" priority="8">
      <formula>ISERROR(MATCH($B32,开发角色Data,0))=FALSE</formula>
    </cfRule>
  </conditionalFormatting>
  <conditionalFormatting sqref="N38:P38">
    <cfRule type="expression" dxfId="17" priority="7">
      <formula>ISERROR(MATCH($B38,开发角色Data,0))=FALSE</formula>
    </cfRule>
  </conditionalFormatting>
  <conditionalFormatting sqref="N50:P50">
    <cfRule type="expression" dxfId="16" priority="6">
      <formula>ISERROR(MATCH($B50,开发角色Data,0))=FALSE</formula>
    </cfRule>
  </conditionalFormatting>
  <conditionalFormatting sqref="N51:P51">
    <cfRule type="expression" dxfId="15" priority="5">
      <formula>ISERROR(MATCH($B51,开发角色Data,0))=FALSE</formula>
    </cfRule>
  </conditionalFormatting>
  <conditionalFormatting sqref="N88:P88">
    <cfRule type="expression" dxfId="14" priority="4">
      <formula>ISERROR(MATCH($B88,开发角色Data,0))=FALSE</formula>
    </cfRule>
  </conditionalFormatting>
  <conditionalFormatting sqref="N62:P77">
    <cfRule type="expression" dxfId="13" priority="3">
      <formula>ISERROR(MATCH($B62,开发角色Data,0))=FALSE</formula>
    </cfRule>
  </conditionalFormatting>
  <conditionalFormatting sqref="D65">
    <cfRule type="expression" dxfId="12" priority="2">
      <formula>ISERROR(MATCH($B67,开发角色Data,0))=FALSE</formula>
    </cfRule>
  </conditionalFormatting>
  <conditionalFormatting sqref="P59">
    <cfRule type="expression" dxfId="11" priority="1">
      <formula>ISERROR(MATCH($B59,开发角色Data,0))=FALSE</formula>
    </cfRule>
  </conditionalFormatting>
  <pageMargins left="0.69930555555555596" right="0.69930555555555596" top="0.75" bottom="0.75" header="0.3" footer="0.3"/>
  <pageSetup paperSize="9"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60"/>
  <sheetViews>
    <sheetView topLeftCell="AC43" workbookViewId="0">
      <selection activeCell="AC60" sqref="AC60:AE60"/>
    </sheetView>
  </sheetViews>
  <sheetFormatPr defaultColWidth="9" defaultRowHeight="14.25" x14ac:dyDescent="0.3"/>
  <cols>
    <col min="1" max="2" width="9" style="35"/>
    <col min="3" max="3" width="9" style="47"/>
    <col min="4" max="5" width="10.5" style="47" customWidth="1"/>
    <col min="6" max="6" width="9" style="47"/>
    <col min="7" max="7" width="9" style="48"/>
    <col min="8" max="9" width="10.5" style="48" customWidth="1"/>
    <col min="10" max="10" width="9" style="48"/>
    <col min="11" max="14" width="9" style="49"/>
    <col min="15" max="18" width="9" style="50"/>
    <col min="19" max="22" width="9" style="51"/>
    <col min="23" max="26" width="9" style="52"/>
    <col min="27" max="50" width="9" style="35"/>
    <col min="51" max="51" width="9" style="32"/>
    <col min="52" max="16384" width="9" style="35"/>
  </cols>
  <sheetData>
    <row r="1" spans="1:51" x14ac:dyDescent="0.3">
      <c r="A1" s="35" t="s">
        <v>421</v>
      </c>
      <c r="B1" s="35" t="s">
        <v>422</v>
      </c>
      <c r="C1" s="47" t="s">
        <v>55</v>
      </c>
      <c r="D1" s="47" t="s">
        <v>423</v>
      </c>
      <c r="E1" s="47" t="s">
        <v>55</v>
      </c>
      <c r="F1" s="47" t="s">
        <v>423</v>
      </c>
      <c r="G1" s="48" t="s">
        <v>424</v>
      </c>
      <c r="H1" s="48" t="s">
        <v>425</v>
      </c>
      <c r="I1" s="48" t="s">
        <v>424</v>
      </c>
      <c r="J1" s="48" t="s">
        <v>425</v>
      </c>
      <c r="K1" s="49" t="s">
        <v>426</v>
      </c>
      <c r="L1" s="49" t="s">
        <v>427</v>
      </c>
      <c r="M1" s="49" t="s">
        <v>426</v>
      </c>
      <c r="N1" s="49" t="s">
        <v>427</v>
      </c>
      <c r="O1" s="50" t="s">
        <v>428</v>
      </c>
      <c r="P1" s="50" t="s">
        <v>429</v>
      </c>
      <c r="Q1" s="50" t="s">
        <v>428</v>
      </c>
      <c r="R1" s="50" t="s">
        <v>429</v>
      </c>
      <c r="S1" s="51" t="s">
        <v>430</v>
      </c>
      <c r="T1" s="51" t="s">
        <v>431</v>
      </c>
      <c r="U1" s="51" t="s">
        <v>430</v>
      </c>
      <c r="V1" s="51" t="s">
        <v>431</v>
      </c>
      <c r="W1" s="52" t="s">
        <v>432</v>
      </c>
      <c r="X1" s="52" t="s">
        <v>433</v>
      </c>
      <c r="Y1" s="52" t="s">
        <v>432</v>
      </c>
      <c r="Z1" s="52" t="s">
        <v>433</v>
      </c>
    </row>
    <row r="2" spans="1:51" x14ac:dyDescent="0.3">
      <c r="A2" s="35">
        <v>10001</v>
      </c>
      <c r="B2" s="53">
        <v>2</v>
      </c>
      <c r="C2" s="47">
        <v>5</v>
      </c>
      <c r="D2" s="47">
        <v>1000111</v>
      </c>
      <c r="E2" s="47">
        <v>5</v>
      </c>
      <c r="F2" s="47" t="s">
        <v>434</v>
      </c>
      <c r="G2" s="48">
        <f>E2+1</f>
        <v>6</v>
      </c>
      <c r="H2" s="48">
        <f>D2+1</f>
        <v>1000112</v>
      </c>
      <c r="I2" s="48">
        <f>G2</f>
        <v>6</v>
      </c>
      <c r="J2" s="48" t="s">
        <v>434</v>
      </c>
      <c r="K2" s="49">
        <f>I2+1</f>
        <v>7</v>
      </c>
      <c r="L2" s="49">
        <f>H2</f>
        <v>1000112</v>
      </c>
      <c r="M2" s="49">
        <f>K2</f>
        <v>7</v>
      </c>
      <c r="N2" s="49">
        <f>IF(M2=7,J2+1,J2)</f>
        <v>1000122</v>
      </c>
      <c r="O2" s="50">
        <f>K2+1</f>
        <v>8</v>
      </c>
      <c r="P2" s="50">
        <f>IF(O2=8,L2+1,L2)</f>
        <v>1000113</v>
      </c>
      <c r="Q2" s="50">
        <f>M2+1</f>
        <v>8</v>
      </c>
      <c r="R2" s="50">
        <v>1000122</v>
      </c>
      <c r="S2" s="51">
        <f>O2+1</f>
        <v>9</v>
      </c>
      <c r="T2" s="51">
        <v>1000113</v>
      </c>
      <c r="U2" s="51">
        <f>S2</f>
        <v>9</v>
      </c>
      <c r="V2" s="51">
        <f>R2+1</f>
        <v>1000123</v>
      </c>
      <c r="W2" s="52">
        <f>S2+1</f>
        <v>10</v>
      </c>
      <c r="X2" s="52">
        <f>T2+1</f>
        <v>1000114</v>
      </c>
      <c r="Y2" s="52">
        <v>10</v>
      </c>
      <c r="Z2" s="52">
        <f>V2+1</f>
        <v>1000124</v>
      </c>
      <c r="AA2" s="35" t="e">
        <f ca="1">[2]!SUMSTRING(C2:D2,"#")</f>
        <v>#NAME?</v>
      </c>
      <c r="AC2" s="35" t="e">
        <f ca="1">[2]!SUMSTRING(E2:F2,"#")</f>
        <v>#NAME?</v>
      </c>
      <c r="AE2" s="35" t="e">
        <f ca="1">[2]!SUMSTRING(G2:H2,"#")</f>
        <v>#NAME?</v>
      </c>
      <c r="AG2" s="35" t="e">
        <f ca="1">[2]!SUMSTRING(I2:J2,"#")</f>
        <v>#NAME?</v>
      </c>
      <c r="AI2" s="35" t="e">
        <f ca="1">[2]!SUMSTRING(K2:L2,"#")</f>
        <v>#NAME?</v>
      </c>
      <c r="AK2" s="35" t="e">
        <f ca="1">[2]!SUMSTRING(M2:N2,"#")</f>
        <v>#NAME?</v>
      </c>
      <c r="AM2" s="35" t="e">
        <f ca="1">[2]!SUMSTRING(O2:P2,"#")</f>
        <v>#NAME?</v>
      </c>
      <c r="AO2" s="35" t="e">
        <f ca="1">[2]!SUMSTRING(Q2:R2,"#")</f>
        <v>#NAME?</v>
      </c>
      <c r="AQ2" s="35" t="e">
        <f ca="1">[2]!SUMSTRING(S2:T2,"#")</f>
        <v>#NAME?</v>
      </c>
      <c r="AS2" s="35" t="e">
        <f ca="1">[2]!SUMSTRING(U2:V2,"#")</f>
        <v>#NAME?</v>
      </c>
      <c r="AU2" s="35" t="e">
        <f ca="1">[2]!SUMSTRING(W2:X2,"#")</f>
        <v>#NAME?</v>
      </c>
      <c r="AW2" s="35" t="e">
        <f ca="1">[2]!SUMSTRING(Y2:Z2,"#")</f>
        <v>#NAME?</v>
      </c>
      <c r="AY2" s="32" t="e">
        <f ca="1">[2]!SUMSTRING(AA2:AW2,"|")</f>
        <v>#NAME?</v>
      </c>
    </row>
    <row r="3" spans="1:51" x14ac:dyDescent="0.3">
      <c r="A3" s="35">
        <v>10002</v>
      </c>
      <c r="B3" s="53">
        <v>3</v>
      </c>
      <c r="C3" s="47">
        <v>5</v>
      </c>
      <c r="D3" s="47">
        <f>D2+100</f>
        <v>1000211</v>
      </c>
      <c r="E3" s="47">
        <v>5</v>
      </c>
      <c r="F3" s="47" t="s">
        <v>435</v>
      </c>
      <c r="G3" s="48">
        <f t="shared" ref="G3:G24" si="0">E3+1</f>
        <v>6</v>
      </c>
      <c r="H3" s="48">
        <f t="shared" ref="H3:H24" si="1">D3+1</f>
        <v>1000212</v>
      </c>
      <c r="I3" s="48">
        <f t="shared" ref="I3:I47" si="2">G3</f>
        <v>6</v>
      </c>
      <c r="J3" s="48" t="s">
        <v>435</v>
      </c>
      <c r="K3" s="49">
        <f t="shared" ref="K3:K43" si="3">I3+1</f>
        <v>7</v>
      </c>
      <c r="L3" s="49">
        <f t="shared" ref="L3:L24" si="4">H3</f>
        <v>1000212</v>
      </c>
      <c r="M3" s="49">
        <f t="shared" ref="M3:M43" si="5">K3</f>
        <v>7</v>
      </c>
      <c r="N3" s="49">
        <f t="shared" ref="N3:N43" si="6">IF(M3=7,J3+1,J3)</f>
        <v>1000222</v>
      </c>
      <c r="O3" s="50">
        <f t="shared" ref="O3:Q27" si="7">K3+1</f>
        <v>8</v>
      </c>
      <c r="P3" s="50">
        <f t="shared" ref="P3:P24" si="8">IF(O3=8,L3+1,L3)</f>
        <v>1000213</v>
      </c>
      <c r="Q3" s="50">
        <f t="shared" si="7"/>
        <v>8</v>
      </c>
      <c r="R3" s="50">
        <v>1000222</v>
      </c>
      <c r="S3" s="51">
        <f t="shared" ref="S3:S27" si="9">O3+1</f>
        <v>9</v>
      </c>
      <c r="T3" s="51">
        <v>1000213</v>
      </c>
      <c r="U3" s="51">
        <f t="shared" ref="U3:U27" si="10">S3</f>
        <v>9</v>
      </c>
      <c r="V3" s="51">
        <f t="shared" ref="V3:V24" si="11">R3+1</f>
        <v>1000223</v>
      </c>
      <c r="W3" s="52">
        <f t="shared" ref="W3:W27" si="12">S3+1</f>
        <v>10</v>
      </c>
      <c r="X3" s="52">
        <f t="shared" ref="X3:X24" si="13">T3+1</f>
        <v>1000214</v>
      </c>
      <c r="Y3" s="52">
        <v>10</v>
      </c>
      <c r="Z3" s="52">
        <f t="shared" ref="Z3:Z24" si="14">V3+1</f>
        <v>1000224</v>
      </c>
      <c r="AA3" s="35" t="e">
        <f ca="1">[2]!SUMSTRING(C3:D3,"#")</f>
        <v>#NAME?</v>
      </c>
      <c r="AC3" s="35" t="e">
        <f ca="1">[2]!SUMSTRING(E3:F3,"#")</f>
        <v>#NAME?</v>
      </c>
      <c r="AE3" s="35" t="e">
        <f ca="1">[2]!SUMSTRING(G3:H3,"#")</f>
        <v>#NAME?</v>
      </c>
      <c r="AG3" s="35" t="e">
        <f ca="1">[2]!SUMSTRING(I3:J3,"#")</f>
        <v>#NAME?</v>
      </c>
      <c r="AI3" s="35" t="e">
        <f ca="1">[2]!SUMSTRING(K3:L3,"#")</f>
        <v>#NAME?</v>
      </c>
      <c r="AK3" s="35" t="e">
        <f ca="1">[2]!SUMSTRING(M3:N3,"#")</f>
        <v>#NAME?</v>
      </c>
      <c r="AM3" s="35" t="e">
        <f ca="1">[2]!SUMSTRING(O3:P3,"#")</f>
        <v>#NAME?</v>
      </c>
      <c r="AO3" s="35" t="e">
        <f ca="1">[2]!SUMSTRING(Q3:R3,"#")</f>
        <v>#NAME?</v>
      </c>
      <c r="AQ3" s="35" t="e">
        <f ca="1">[2]!SUMSTRING(S3:T3,"#")</f>
        <v>#NAME?</v>
      </c>
      <c r="AS3" s="35" t="e">
        <f ca="1">[2]!SUMSTRING(U3:V3,"#")</f>
        <v>#NAME?</v>
      </c>
      <c r="AU3" s="35" t="e">
        <f ca="1">[2]!SUMSTRING(W3:X3,"#")</f>
        <v>#NAME?</v>
      </c>
      <c r="AW3" s="35" t="e">
        <f ca="1">[2]!SUMSTRING(Y3:Z3,"#")</f>
        <v>#NAME?</v>
      </c>
      <c r="AY3" s="32" t="e">
        <f ca="1">[2]!SUMSTRING(AA3:AW3,"|")</f>
        <v>#NAME?</v>
      </c>
    </row>
    <row r="4" spans="1:51" x14ac:dyDescent="0.3">
      <c r="A4" s="35">
        <v>10003</v>
      </c>
      <c r="B4" s="53">
        <v>4</v>
      </c>
      <c r="C4" s="47">
        <v>5</v>
      </c>
      <c r="D4" s="47">
        <f t="shared" ref="D4:D53" si="15">D3+100</f>
        <v>1000311</v>
      </c>
      <c r="E4" s="47">
        <v>5</v>
      </c>
      <c r="F4" s="47" t="s">
        <v>436</v>
      </c>
      <c r="G4" s="48">
        <f t="shared" si="0"/>
        <v>6</v>
      </c>
      <c r="H4" s="48">
        <f t="shared" si="1"/>
        <v>1000312</v>
      </c>
      <c r="I4" s="48">
        <f t="shared" si="2"/>
        <v>6</v>
      </c>
      <c r="J4" s="48" t="s">
        <v>436</v>
      </c>
      <c r="K4" s="49">
        <f t="shared" si="3"/>
        <v>7</v>
      </c>
      <c r="L4" s="49">
        <f t="shared" si="4"/>
        <v>1000312</v>
      </c>
      <c r="M4" s="49">
        <f t="shared" si="5"/>
        <v>7</v>
      </c>
      <c r="N4" s="49">
        <f t="shared" si="6"/>
        <v>1000322</v>
      </c>
      <c r="O4" s="50">
        <f t="shared" si="7"/>
        <v>8</v>
      </c>
      <c r="P4" s="50">
        <f t="shared" si="8"/>
        <v>1000313</v>
      </c>
      <c r="Q4" s="50">
        <f t="shared" si="7"/>
        <v>8</v>
      </c>
      <c r="R4" s="50">
        <v>1000322</v>
      </c>
      <c r="S4" s="51">
        <f t="shared" si="9"/>
        <v>9</v>
      </c>
      <c r="T4" s="51">
        <v>1000313</v>
      </c>
      <c r="U4" s="51">
        <f t="shared" si="10"/>
        <v>9</v>
      </c>
      <c r="V4" s="51">
        <f t="shared" si="11"/>
        <v>1000323</v>
      </c>
      <c r="W4" s="52">
        <f t="shared" si="12"/>
        <v>10</v>
      </c>
      <c r="X4" s="52">
        <f t="shared" si="13"/>
        <v>1000314</v>
      </c>
      <c r="Y4" s="52">
        <v>10</v>
      </c>
      <c r="Z4" s="52">
        <f t="shared" si="14"/>
        <v>1000324</v>
      </c>
      <c r="AA4" s="35" t="e">
        <f ca="1">[2]!SUMSTRING(C4:D4,"#")</f>
        <v>#NAME?</v>
      </c>
      <c r="AC4" s="35" t="e">
        <f ca="1">[2]!SUMSTRING(E4:F4,"#")</f>
        <v>#NAME?</v>
      </c>
      <c r="AE4" s="35" t="e">
        <f ca="1">[2]!SUMSTRING(G4:H4,"#")</f>
        <v>#NAME?</v>
      </c>
      <c r="AG4" s="35" t="e">
        <f ca="1">[2]!SUMSTRING(I4:J4,"#")</f>
        <v>#NAME?</v>
      </c>
      <c r="AI4" s="35" t="e">
        <f ca="1">[2]!SUMSTRING(K4:L4,"#")</f>
        <v>#NAME?</v>
      </c>
      <c r="AK4" s="35" t="e">
        <f ca="1">[2]!SUMSTRING(M4:N4,"#")</f>
        <v>#NAME?</v>
      </c>
      <c r="AM4" s="35" t="e">
        <f ca="1">[2]!SUMSTRING(O4:P4,"#")</f>
        <v>#NAME?</v>
      </c>
      <c r="AO4" s="35" t="e">
        <f ca="1">[2]!SUMSTRING(Q4:R4,"#")</f>
        <v>#NAME?</v>
      </c>
      <c r="AQ4" s="35" t="e">
        <f ca="1">[2]!SUMSTRING(S4:T4,"#")</f>
        <v>#NAME?</v>
      </c>
      <c r="AS4" s="35" t="e">
        <f ca="1">[2]!SUMSTRING(U4:V4,"#")</f>
        <v>#NAME?</v>
      </c>
      <c r="AU4" s="35" t="e">
        <f ca="1">[2]!SUMSTRING(W4:X4,"#")</f>
        <v>#NAME?</v>
      </c>
      <c r="AW4" s="35" t="e">
        <f ca="1">[2]!SUMSTRING(Y4:Z4,"#")</f>
        <v>#NAME?</v>
      </c>
      <c r="AY4" s="32" t="e">
        <f ca="1">[2]!SUMSTRING(AA4:AW4,"|")</f>
        <v>#NAME?</v>
      </c>
    </row>
    <row r="5" spans="1:51" x14ac:dyDescent="0.3">
      <c r="A5" s="35">
        <v>10004</v>
      </c>
      <c r="B5" s="53">
        <v>3</v>
      </c>
      <c r="C5" s="47">
        <v>5</v>
      </c>
      <c r="D5" s="47">
        <f t="shared" si="15"/>
        <v>1000411</v>
      </c>
      <c r="E5" s="47">
        <v>5</v>
      </c>
      <c r="F5" s="47" t="s">
        <v>437</v>
      </c>
      <c r="G5" s="48">
        <f t="shared" si="0"/>
        <v>6</v>
      </c>
      <c r="H5" s="48">
        <f t="shared" si="1"/>
        <v>1000412</v>
      </c>
      <c r="I5" s="48">
        <f t="shared" si="2"/>
        <v>6</v>
      </c>
      <c r="J5" s="48" t="s">
        <v>437</v>
      </c>
      <c r="K5" s="49">
        <f t="shared" si="3"/>
        <v>7</v>
      </c>
      <c r="L5" s="49">
        <f t="shared" si="4"/>
        <v>1000412</v>
      </c>
      <c r="M5" s="49">
        <f t="shared" si="5"/>
        <v>7</v>
      </c>
      <c r="N5" s="49">
        <f t="shared" si="6"/>
        <v>1000422</v>
      </c>
      <c r="O5" s="50">
        <f t="shared" si="7"/>
        <v>8</v>
      </c>
      <c r="P5" s="50">
        <f t="shared" si="8"/>
        <v>1000413</v>
      </c>
      <c r="Q5" s="50">
        <f t="shared" si="7"/>
        <v>8</v>
      </c>
      <c r="R5" s="50">
        <v>1000422</v>
      </c>
      <c r="S5" s="51">
        <f t="shared" si="9"/>
        <v>9</v>
      </c>
      <c r="T5" s="51">
        <v>1000413</v>
      </c>
      <c r="U5" s="51">
        <f t="shared" si="10"/>
        <v>9</v>
      </c>
      <c r="V5" s="51">
        <f t="shared" si="11"/>
        <v>1000423</v>
      </c>
      <c r="W5" s="52">
        <f t="shared" si="12"/>
        <v>10</v>
      </c>
      <c r="X5" s="52">
        <f t="shared" si="13"/>
        <v>1000414</v>
      </c>
      <c r="Y5" s="52">
        <v>10</v>
      </c>
      <c r="Z5" s="52">
        <f t="shared" si="14"/>
        <v>1000424</v>
      </c>
      <c r="AA5" s="35" t="e">
        <f ca="1">[2]!SUMSTRING(C5:D5,"#")</f>
        <v>#NAME?</v>
      </c>
      <c r="AC5" s="35" t="e">
        <f ca="1">[2]!SUMSTRING(E5:F5,"#")</f>
        <v>#NAME?</v>
      </c>
      <c r="AE5" s="35" t="e">
        <f ca="1">[2]!SUMSTRING(G5:H5,"#")</f>
        <v>#NAME?</v>
      </c>
      <c r="AG5" s="35" t="e">
        <f ca="1">[2]!SUMSTRING(I5:J5,"#")</f>
        <v>#NAME?</v>
      </c>
      <c r="AI5" s="35" t="e">
        <f ca="1">[2]!SUMSTRING(K5:L5,"#")</f>
        <v>#NAME?</v>
      </c>
      <c r="AK5" s="35" t="e">
        <f ca="1">[2]!SUMSTRING(M5:N5,"#")</f>
        <v>#NAME?</v>
      </c>
      <c r="AM5" s="35" t="e">
        <f ca="1">[2]!SUMSTRING(O5:P5,"#")</f>
        <v>#NAME?</v>
      </c>
      <c r="AO5" s="35" t="e">
        <f ca="1">[2]!SUMSTRING(Q5:R5,"#")</f>
        <v>#NAME?</v>
      </c>
      <c r="AQ5" s="35" t="e">
        <f ca="1">[2]!SUMSTRING(S5:T5,"#")</f>
        <v>#NAME?</v>
      </c>
      <c r="AS5" s="35" t="e">
        <f ca="1">[2]!SUMSTRING(U5:V5,"#")</f>
        <v>#NAME?</v>
      </c>
      <c r="AU5" s="35" t="e">
        <f ca="1">[2]!SUMSTRING(W5:X5,"#")</f>
        <v>#NAME?</v>
      </c>
      <c r="AW5" s="35" t="e">
        <f ca="1">[2]!SUMSTRING(Y5:Z5,"#")</f>
        <v>#NAME?</v>
      </c>
      <c r="AY5" s="32" t="e">
        <f ca="1">[2]!SUMSTRING(AA5:AW5,"|")</f>
        <v>#NAME?</v>
      </c>
    </row>
    <row r="6" spans="1:51" x14ac:dyDescent="0.3">
      <c r="A6" s="35">
        <v>10005</v>
      </c>
      <c r="B6" s="53">
        <v>4</v>
      </c>
      <c r="C6" s="47">
        <v>5</v>
      </c>
      <c r="D6" s="47">
        <f t="shared" si="15"/>
        <v>1000511</v>
      </c>
      <c r="E6" s="47">
        <v>5</v>
      </c>
      <c r="F6" s="47" t="s">
        <v>438</v>
      </c>
      <c r="G6" s="48">
        <f t="shared" si="0"/>
        <v>6</v>
      </c>
      <c r="H6" s="48">
        <f t="shared" si="1"/>
        <v>1000512</v>
      </c>
      <c r="I6" s="48">
        <f t="shared" si="2"/>
        <v>6</v>
      </c>
      <c r="J6" s="48" t="s">
        <v>438</v>
      </c>
      <c r="K6" s="49">
        <f t="shared" si="3"/>
        <v>7</v>
      </c>
      <c r="L6" s="49">
        <f t="shared" si="4"/>
        <v>1000512</v>
      </c>
      <c r="M6" s="49">
        <f t="shared" si="5"/>
        <v>7</v>
      </c>
      <c r="N6" s="49">
        <f t="shared" si="6"/>
        <v>1000522</v>
      </c>
      <c r="O6" s="50">
        <f t="shared" si="7"/>
        <v>8</v>
      </c>
      <c r="P6" s="50">
        <f t="shared" si="8"/>
        <v>1000513</v>
      </c>
      <c r="Q6" s="50">
        <f t="shared" si="7"/>
        <v>8</v>
      </c>
      <c r="R6" s="50">
        <v>1000522</v>
      </c>
      <c r="S6" s="51">
        <f t="shared" si="9"/>
        <v>9</v>
      </c>
      <c r="T6" s="51">
        <v>1000513</v>
      </c>
      <c r="U6" s="51">
        <f t="shared" si="10"/>
        <v>9</v>
      </c>
      <c r="V6" s="51">
        <f t="shared" si="11"/>
        <v>1000523</v>
      </c>
      <c r="W6" s="52">
        <f t="shared" si="12"/>
        <v>10</v>
      </c>
      <c r="X6" s="52">
        <f t="shared" si="13"/>
        <v>1000514</v>
      </c>
      <c r="Y6" s="52">
        <v>10</v>
      </c>
      <c r="Z6" s="52">
        <f t="shared" si="14"/>
        <v>1000524</v>
      </c>
      <c r="AA6" s="35" t="e">
        <f ca="1">[2]!SUMSTRING(C6:D6,"#")</f>
        <v>#NAME?</v>
      </c>
      <c r="AC6" s="35" t="e">
        <f ca="1">[2]!SUMSTRING(E6:F6,"#")</f>
        <v>#NAME?</v>
      </c>
      <c r="AE6" s="35" t="e">
        <f ca="1">[2]!SUMSTRING(G6:H6,"#")</f>
        <v>#NAME?</v>
      </c>
      <c r="AG6" s="35" t="e">
        <f ca="1">[2]!SUMSTRING(I6:J6,"#")</f>
        <v>#NAME?</v>
      </c>
      <c r="AI6" s="35" t="e">
        <f ca="1">[2]!SUMSTRING(K6:L6,"#")</f>
        <v>#NAME?</v>
      </c>
      <c r="AK6" s="35" t="e">
        <f ca="1">[2]!SUMSTRING(M6:N6,"#")</f>
        <v>#NAME?</v>
      </c>
      <c r="AM6" s="35" t="e">
        <f ca="1">[2]!SUMSTRING(O6:P6,"#")</f>
        <v>#NAME?</v>
      </c>
      <c r="AO6" s="35" t="e">
        <f ca="1">[2]!SUMSTRING(Q6:R6,"#")</f>
        <v>#NAME?</v>
      </c>
      <c r="AQ6" s="35" t="e">
        <f ca="1">[2]!SUMSTRING(S6:T6,"#")</f>
        <v>#NAME?</v>
      </c>
      <c r="AS6" s="35" t="e">
        <f ca="1">[2]!SUMSTRING(U6:V6,"#")</f>
        <v>#NAME?</v>
      </c>
      <c r="AU6" s="35" t="e">
        <f ca="1">[2]!SUMSTRING(W6:X6,"#")</f>
        <v>#NAME?</v>
      </c>
      <c r="AW6" s="35" t="e">
        <f ca="1">[2]!SUMSTRING(Y6:Z6,"#")</f>
        <v>#NAME?</v>
      </c>
      <c r="AY6" s="32" t="e">
        <f ca="1">[2]!SUMSTRING(AA6:AW6,"|")</f>
        <v>#NAME?</v>
      </c>
    </row>
    <row r="7" spans="1:51" x14ac:dyDescent="0.3">
      <c r="A7" s="35">
        <v>10006</v>
      </c>
      <c r="B7" s="53">
        <v>1</v>
      </c>
      <c r="C7" s="47">
        <v>5</v>
      </c>
      <c r="D7" s="47">
        <f t="shared" si="15"/>
        <v>1000611</v>
      </c>
      <c r="E7" s="47">
        <v>5</v>
      </c>
      <c r="F7" s="47" t="s">
        <v>439</v>
      </c>
      <c r="G7" s="48">
        <f t="shared" si="0"/>
        <v>6</v>
      </c>
      <c r="H7" s="48">
        <f t="shared" si="1"/>
        <v>1000612</v>
      </c>
      <c r="I7" s="48">
        <f t="shared" si="2"/>
        <v>6</v>
      </c>
      <c r="J7" s="48" t="s">
        <v>439</v>
      </c>
      <c r="K7" s="49">
        <f t="shared" si="3"/>
        <v>7</v>
      </c>
      <c r="L7" s="49">
        <f t="shared" si="4"/>
        <v>1000612</v>
      </c>
      <c r="M7" s="49">
        <f t="shared" si="5"/>
        <v>7</v>
      </c>
      <c r="N7" s="49">
        <f t="shared" si="6"/>
        <v>1000622</v>
      </c>
      <c r="O7" s="50">
        <f t="shared" si="7"/>
        <v>8</v>
      </c>
      <c r="P7" s="50">
        <f t="shared" si="8"/>
        <v>1000613</v>
      </c>
      <c r="Q7" s="50">
        <f t="shared" si="7"/>
        <v>8</v>
      </c>
      <c r="R7" s="50">
        <v>1000622</v>
      </c>
      <c r="S7" s="51">
        <f t="shared" si="9"/>
        <v>9</v>
      </c>
      <c r="T7" s="51">
        <v>1000613</v>
      </c>
      <c r="U7" s="51">
        <f t="shared" si="10"/>
        <v>9</v>
      </c>
      <c r="V7" s="51">
        <f t="shared" si="11"/>
        <v>1000623</v>
      </c>
      <c r="W7" s="52">
        <f t="shared" si="12"/>
        <v>10</v>
      </c>
      <c r="X7" s="52">
        <f t="shared" si="13"/>
        <v>1000614</v>
      </c>
      <c r="Y7" s="52">
        <v>10</v>
      </c>
      <c r="Z7" s="52">
        <f t="shared" si="14"/>
        <v>1000624</v>
      </c>
      <c r="AA7" s="35" t="e">
        <f ca="1">[2]!SUMSTRING(C7:D7,"#")</f>
        <v>#NAME?</v>
      </c>
      <c r="AC7" s="35" t="e">
        <f ca="1">[2]!SUMSTRING(E7:F7,"#")</f>
        <v>#NAME?</v>
      </c>
      <c r="AE7" s="35" t="e">
        <f ca="1">[2]!SUMSTRING(G7:H7,"#")</f>
        <v>#NAME?</v>
      </c>
      <c r="AG7" s="35" t="e">
        <f ca="1">[2]!SUMSTRING(I7:J7,"#")</f>
        <v>#NAME?</v>
      </c>
      <c r="AI7" s="35" t="e">
        <f ca="1">[2]!SUMSTRING(K7:L7,"#")</f>
        <v>#NAME?</v>
      </c>
      <c r="AK7" s="35" t="e">
        <f ca="1">[2]!SUMSTRING(M7:N7,"#")</f>
        <v>#NAME?</v>
      </c>
      <c r="AM7" s="35" t="e">
        <f ca="1">[2]!SUMSTRING(O7:P7,"#")</f>
        <v>#NAME?</v>
      </c>
      <c r="AO7" s="35" t="e">
        <f ca="1">[2]!SUMSTRING(Q7:R7,"#")</f>
        <v>#NAME?</v>
      </c>
      <c r="AQ7" s="35" t="e">
        <f ca="1">[2]!SUMSTRING(S7:T7,"#")</f>
        <v>#NAME?</v>
      </c>
      <c r="AS7" s="35" t="e">
        <f ca="1">[2]!SUMSTRING(U7:V7,"#")</f>
        <v>#NAME?</v>
      </c>
      <c r="AU7" s="35" t="e">
        <f ca="1">[2]!SUMSTRING(W7:X7,"#")</f>
        <v>#NAME?</v>
      </c>
      <c r="AW7" s="35" t="e">
        <f ca="1">[2]!SUMSTRING(Y7:Z7,"#")</f>
        <v>#NAME?</v>
      </c>
      <c r="AY7" s="32" t="e">
        <f ca="1">[2]!SUMSTRING(AA7:AW7,"|")</f>
        <v>#NAME?</v>
      </c>
    </row>
    <row r="8" spans="1:51" x14ac:dyDescent="0.3">
      <c r="A8" s="35">
        <v>10007</v>
      </c>
      <c r="B8" s="53">
        <v>2</v>
      </c>
      <c r="C8" s="47">
        <v>5</v>
      </c>
      <c r="D8" s="47">
        <f t="shared" si="15"/>
        <v>1000711</v>
      </c>
      <c r="E8" s="47">
        <v>5</v>
      </c>
      <c r="F8" s="47" t="s">
        <v>440</v>
      </c>
      <c r="G8" s="48">
        <f t="shared" si="0"/>
        <v>6</v>
      </c>
      <c r="H8" s="48">
        <f t="shared" si="1"/>
        <v>1000712</v>
      </c>
      <c r="I8" s="48">
        <f t="shared" si="2"/>
        <v>6</v>
      </c>
      <c r="J8" s="48" t="s">
        <v>440</v>
      </c>
      <c r="K8" s="49">
        <f t="shared" si="3"/>
        <v>7</v>
      </c>
      <c r="L8" s="49">
        <f t="shared" si="4"/>
        <v>1000712</v>
      </c>
      <c r="M8" s="49">
        <f t="shared" si="5"/>
        <v>7</v>
      </c>
      <c r="N8" s="49">
        <f t="shared" si="6"/>
        <v>1000722</v>
      </c>
      <c r="O8" s="50">
        <f t="shared" si="7"/>
        <v>8</v>
      </c>
      <c r="P8" s="50">
        <f t="shared" si="8"/>
        <v>1000713</v>
      </c>
      <c r="Q8" s="50">
        <f t="shared" si="7"/>
        <v>8</v>
      </c>
      <c r="R8" s="50">
        <v>1000722</v>
      </c>
      <c r="S8" s="51">
        <f t="shared" si="9"/>
        <v>9</v>
      </c>
      <c r="T8" s="51">
        <v>1000713</v>
      </c>
      <c r="U8" s="51">
        <f t="shared" si="10"/>
        <v>9</v>
      </c>
      <c r="V8" s="51">
        <f t="shared" si="11"/>
        <v>1000723</v>
      </c>
      <c r="W8" s="52">
        <f t="shared" si="12"/>
        <v>10</v>
      </c>
      <c r="X8" s="52">
        <f t="shared" si="13"/>
        <v>1000714</v>
      </c>
      <c r="Y8" s="52">
        <v>10</v>
      </c>
      <c r="Z8" s="52">
        <f t="shared" si="14"/>
        <v>1000724</v>
      </c>
      <c r="AA8" s="35" t="e">
        <f ca="1">[2]!SUMSTRING(C8:D8,"#")</f>
        <v>#NAME?</v>
      </c>
      <c r="AC8" s="35" t="e">
        <f ca="1">[2]!SUMSTRING(E8:F8,"#")</f>
        <v>#NAME?</v>
      </c>
      <c r="AE8" s="35" t="e">
        <f ca="1">[2]!SUMSTRING(G8:H8,"#")</f>
        <v>#NAME?</v>
      </c>
      <c r="AG8" s="35" t="e">
        <f ca="1">[2]!SUMSTRING(I8:J8,"#")</f>
        <v>#NAME?</v>
      </c>
      <c r="AI8" s="35" t="e">
        <f ca="1">[2]!SUMSTRING(K8:L8,"#")</f>
        <v>#NAME?</v>
      </c>
      <c r="AK8" s="35" t="e">
        <f ca="1">[2]!SUMSTRING(M8:N8,"#")</f>
        <v>#NAME?</v>
      </c>
      <c r="AM8" s="35" t="e">
        <f ca="1">[2]!SUMSTRING(O8:P8,"#")</f>
        <v>#NAME?</v>
      </c>
      <c r="AO8" s="35" t="e">
        <f ca="1">[2]!SUMSTRING(Q8:R8,"#")</f>
        <v>#NAME?</v>
      </c>
      <c r="AQ8" s="35" t="e">
        <f ca="1">[2]!SUMSTRING(S8:T8,"#")</f>
        <v>#NAME?</v>
      </c>
      <c r="AS8" s="35" t="e">
        <f ca="1">[2]!SUMSTRING(U8:V8,"#")</f>
        <v>#NAME?</v>
      </c>
      <c r="AU8" s="35" t="e">
        <f ca="1">[2]!SUMSTRING(W8:X8,"#")</f>
        <v>#NAME?</v>
      </c>
      <c r="AW8" s="35" t="e">
        <f ca="1">[2]!SUMSTRING(Y8:Z8,"#")</f>
        <v>#NAME?</v>
      </c>
      <c r="AY8" s="32" t="e">
        <f ca="1">[2]!SUMSTRING(AA8:AW8,"|")</f>
        <v>#NAME?</v>
      </c>
    </row>
    <row r="9" spans="1:51" x14ac:dyDescent="0.3">
      <c r="A9" s="35">
        <v>10008</v>
      </c>
      <c r="B9" s="53">
        <v>5</v>
      </c>
      <c r="C9" s="47">
        <v>5</v>
      </c>
      <c r="D9" s="47">
        <f t="shared" si="15"/>
        <v>1000811</v>
      </c>
      <c r="E9" s="47">
        <v>5</v>
      </c>
      <c r="F9" s="47" t="s">
        <v>441</v>
      </c>
      <c r="G9" s="48">
        <f t="shared" si="0"/>
        <v>6</v>
      </c>
      <c r="H9" s="48">
        <f t="shared" si="1"/>
        <v>1000812</v>
      </c>
      <c r="I9" s="48">
        <f t="shared" si="2"/>
        <v>6</v>
      </c>
      <c r="J9" s="48" t="s">
        <v>441</v>
      </c>
      <c r="K9" s="49">
        <f t="shared" si="3"/>
        <v>7</v>
      </c>
      <c r="L9" s="49">
        <f t="shared" si="4"/>
        <v>1000812</v>
      </c>
      <c r="M9" s="49">
        <f t="shared" si="5"/>
        <v>7</v>
      </c>
      <c r="N9" s="49">
        <f t="shared" si="6"/>
        <v>1000822</v>
      </c>
      <c r="O9" s="50">
        <f t="shared" si="7"/>
        <v>8</v>
      </c>
      <c r="P9" s="50">
        <f t="shared" si="8"/>
        <v>1000813</v>
      </c>
      <c r="Q9" s="50">
        <f t="shared" si="7"/>
        <v>8</v>
      </c>
      <c r="R9" s="50">
        <v>1000822</v>
      </c>
      <c r="S9" s="51">
        <f t="shared" si="9"/>
        <v>9</v>
      </c>
      <c r="T9" s="51">
        <v>1000813</v>
      </c>
      <c r="U9" s="51">
        <f t="shared" si="10"/>
        <v>9</v>
      </c>
      <c r="V9" s="51">
        <f t="shared" si="11"/>
        <v>1000823</v>
      </c>
      <c r="W9" s="52">
        <f t="shared" si="12"/>
        <v>10</v>
      </c>
      <c r="X9" s="52">
        <f t="shared" si="13"/>
        <v>1000814</v>
      </c>
      <c r="Y9" s="52">
        <v>10</v>
      </c>
      <c r="Z9" s="52">
        <f t="shared" si="14"/>
        <v>1000824</v>
      </c>
      <c r="AA9" s="35" t="e">
        <f ca="1">[2]!SUMSTRING(C9:D9,"#")</f>
        <v>#NAME?</v>
      </c>
      <c r="AC9" s="35" t="e">
        <f ca="1">[2]!SUMSTRING(E9:F9,"#")</f>
        <v>#NAME?</v>
      </c>
      <c r="AE9" s="35" t="e">
        <f ca="1">[2]!SUMSTRING(G9:H9,"#")</f>
        <v>#NAME?</v>
      </c>
      <c r="AG9" s="35" t="e">
        <f ca="1">[2]!SUMSTRING(I9:J9,"#")</f>
        <v>#NAME?</v>
      </c>
      <c r="AI9" s="35" t="e">
        <f ca="1">[2]!SUMSTRING(K9:L9,"#")</f>
        <v>#NAME?</v>
      </c>
      <c r="AK9" s="35" t="e">
        <f ca="1">[2]!SUMSTRING(M9:N9,"#")</f>
        <v>#NAME?</v>
      </c>
      <c r="AM9" s="35" t="e">
        <f ca="1">[2]!SUMSTRING(O9:P9,"#")</f>
        <v>#NAME?</v>
      </c>
      <c r="AO9" s="35" t="e">
        <f ca="1">[2]!SUMSTRING(Q9:R9,"#")</f>
        <v>#NAME?</v>
      </c>
      <c r="AQ9" s="35" t="e">
        <f ca="1">[2]!SUMSTRING(S9:T9,"#")</f>
        <v>#NAME?</v>
      </c>
      <c r="AS9" s="35" t="e">
        <f ca="1">[2]!SUMSTRING(U9:V9,"#")</f>
        <v>#NAME?</v>
      </c>
      <c r="AU9" s="35" t="e">
        <f ca="1">[2]!SUMSTRING(W9:X9,"#")</f>
        <v>#NAME?</v>
      </c>
      <c r="AW9" s="35" t="e">
        <f ca="1">[2]!SUMSTRING(Y9:Z9,"#")</f>
        <v>#NAME?</v>
      </c>
      <c r="AY9" s="32" t="e">
        <f ca="1">[2]!SUMSTRING(AA9:AW9,"|")</f>
        <v>#NAME?</v>
      </c>
    </row>
    <row r="10" spans="1:51" x14ac:dyDescent="0.3">
      <c r="A10" s="35">
        <v>10009</v>
      </c>
      <c r="B10" s="53">
        <v>6</v>
      </c>
      <c r="C10" s="47">
        <v>5</v>
      </c>
      <c r="D10" s="47">
        <f t="shared" si="15"/>
        <v>1000911</v>
      </c>
      <c r="E10" s="47">
        <v>5</v>
      </c>
      <c r="F10" s="47" t="s">
        <v>442</v>
      </c>
      <c r="G10" s="48">
        <f t="shared" si="0"/>
        <v>6</v>
      </c>
      <c r="H10" s="48">
        <f t="shared" si="1"/>
        <v>1000912</v>
      </c>
      <c r="I10" s="48">
        <f t="shared" si="2"/>
        <v>6</v>
      </c>
      <c r="J10" s="48" t="s">
        <v>442</v>
      </c>
      <c r="K10" s="49">
        <f t="shared" si="3"/>
        <v>7</v>
      </c>
      <c r="L10" s="49">
        <f t="shared" si="4"/>
        <v>1000912</v>
      </c>
      <c r="M10" s="49">
        <f t="shared" si="5"/>
        <v>7</v>
      </c>
      <c r="N10" s="49">
        <f t="shared" si="6"/>
        <v>1000922</v>
      </c>
      <c r="O10" s="50">
        <f t="shared" si="7"/>
        <v>8</v>
      </c>
      <c r="P10" s="50">
        <f t="shared" si="8"/>
        <v>1000913</v>
      </c>
      <c r="Q10" s="50">
        <f t="shared" si="7"/>
        <v>8</v>
      </c>
      <c r="R10" s="50">
        <v>1000922</v>
      </c>
      <c r="S10" s="51">
        <f t="shared" si="9"/>
        <v>9</v>
      </c>
      <c r="T10" s="51">
        <v>1000913</v>
      </c>
      <c r="U10" s="51">
        <f t="shared" si="10"/>
        <v>9</v>
      </c>
      <c r="V10" s="51">
        <f t="shared" si="11"/>
        <v>1000923</v>
      </c>
      <c r="W10" s="52">
        <f t="shared" si="12"/>
        <v>10</v>
      </c>
      <c r="X10" s="52">
        <f t="shared" si="13"/>
        <v>1000914</v>
      </c>
      <c r="Y10" s="52">
        <v>10</v>
      </c>
      <c r="Z10" s="52">
        <f t="shared" si="14"/>
        <v>1000924</v>
      </c>
      <c r="AA10" s="35" t="e">
        <f ca="1">[2]!SUMSTRING(C10:D10,"#")</f>
        <v>#NAME?</v>
      </c>
      <c r="AC10" s="35" t="e">
        <f ca="1">[2]!SUMSTRING(E10:F10,"#")</f>
        <v>#NAME?</v>
      </c>
      <c r="AE10" s="35" t="e">
        <f ca="1">[2]!SUMSTRING(G10:H10,"#")</f>
        <v>#NAME?</v>
      </c>
      <c r="AG10" s="35" t="e">
        <f ca="1">[2]!SUMSTRING(I10:J10,"#")</f>
        <v>#NAME?</v>
      </c>
      <c r="AI10" s="35" t="e">
        <f ca="1">[2]!SUMSTRING(K10:L10,"#")</f>
        <v>#NAME?</v>
      </c>
      <c r="AK10" s="35" t="e">
        <f ca="1">[2]!SUMSTRING(M10:N10,"#")</f>
        <v>#NAME?</v>
      </c>
      <c r="AM10" s="35" t="e">
        <f ca="1">[2]!SUMSTRING(O10:P10,"#")</f>
        <v>#NAME?</v>
      </c>
      <c r="AO10" s="35" t="e">
        <f ca="1">[2]!SUMSTRING(Q10:R10,"#")</f>
        <v>#NAME?</v>
      </c>
      <c r="AQ10" s="35" t="e">
        <f ca="1">[2]!SUMSTRING(S10:T10,"#")</f>
        <v>#NAME?</v>
      </c>
      <c r="AS10" s="35" t="e">
        <f ca="1">[2]!SUMSTRING(U10:V10,"#")</f>
        <v>#NAME?</v>
      </c>
      <c r="AU10" s="35" t="e">
        <f ca="1">[2]!SUMSTRING(W10:X10,"#")</f>
        <v>#NAME?</v>
      </c>
      <c r="AW10" s="35" t="e">
        <f ca="1">[2]!SUMSTRING(Y10:Z10,"#")</f>
        <v>#NAME?</v>
      </c>
      <c r="AY10" s="32" t="e">
        <f ca="1">[2]!SUMSTRING(AA10:AW10,"|")</f>
        <v>#NAME?</v>
      </c>
    </row>
    <row r="11" spans="1:51" x14ac:dyDescent="0.3">
      <c r="A11" s="35">
        <v>10010</v>
      </c>
      <c r="B11" s="53">
        <v>2</v>
      </c>
      <c r="C11" s="47">
        <v>5</v>
      </c>
      <c r="D11" s="47">
        <f t="shared" si="15"/>
        <v>1001011</v>
      </c>
      <c r="E11" s="47">
        <v>5</v>
      </c>
      <c r="F11" s="47" t="s">
        <v>443</v>
      </c>
      <c r="G11" s="48">
        <f t="shared" si="0"/>
        <v>6</v>
      </c>
      <c r="H11" s="48">
        <f t="shared" si="1"/>
        <v>1001012</v>
      </c>
      <c r="I11" s="48">
        <f t="shared" si="2"/>
        <v>6</v>
      </c>
      <c r="J11" s="48" t="s">
        <v>443</v>
      </c>
      <c r="K11" s="49">
        <f t="shared" si="3"/>
        <v>7</v>
      </c>
      <c r="L11" s="49">
        <f t="shared" si="4"/>
        <v>1001012</v>
      </c>
      <c r="M11" s="49">
        <f t="shared" si="5"/>
        <v>7</v>
      </c>
      <c r="N11" s="49">
        <f t="shared" si="6"/>
        <v>1001022</v>
      </c>
      <c r="O11" s="50">
        <f t="shared" si="7"/>
        <v>8</v>
      </c>
      <c r="P11" s="50">
        <f t="shared" si="8"/>
        <v>1001013</v>
      </c>
      <c r="Q11" s="50">
        <f t="shared" si="7"/>
        <v>8</v>
      </c>
      <c r="R11" s="50">
        <v>1001022</v>
      </c>
      <c r="S11" s="51">
        <f t="shared" si="9"/>
        <v>9</v>
      </c>
      <c r="T11" s="51">
        <v>1001013</v>
      </c>
      <c r="U11" s="51">
        <f t="shared" si="10"/>
        <v>9</v>
      </c>
      <c r="V11" s="51">
        <f t="shared" si="11"/>
        <v>1001023</v>
      </c>
      <c r="W11" s="52">
        <f t="shared" si="12"/>
        <v>10</v>
      </c>
      <c r="X11" s="52">
        <f t="shared" si="13"/>
        <v>1001014</v>
      </c>
      <c r="Y11" s="52">
        <v>10</v>
      </c>
      <c r="Z11" s="52">
        <f t="shared" si="14"/>
        <v>1001024</v>
      </c>
      <c r="AA11" s="35" t="e">
        <f ca="1">[2]!SUMSTRING(C11:D11,"#")</f>
        <v>#NAME?</v>
      </c>
      <c r="AC11" s="35" t="e">
        <f ca="1">[2]!SUMSTRING(E11:F11,"#")</f>
        <v>#NAME?</v>
      </c>
      <c r="AE11" s="35" t="e">
        <f ca="1">[2]!SUMSTRING(G11:H11,"#")</f>
        <v>#NAME?</v>
      </c>
      <c r="AG11" s="35" t="e">
        <f ca="1">[2]!SUMSTRING(I11:J11,"#")</f>
        <v>#NAME?</v>
      </c>
      <c r="AI11" s="35" t="e">
        <f ca="1">[2]!SUMSTRING(K11:L11,"#")</f>
        <v>#NAME?</v>
      </c>
      <c r="AK11" s="35" t="e">
        <f ca="1">[2]!SUMSTRING(M11:N11,"#")</f>
        <v>#NAME?</v>
      </c>
      <c r="AM11" s="35" t="e">
        <f ca="1">[2]!SUMSTRING(O11:P11,"#")</f>
        <v>#NAME?</v>
      </c>
      <c r="AO11" s="35" t="e">
        <f ca="1">[2]!SUMSTRING(Q11:R11,"#")</f>
        <v>#NAME?</v>
      </c>
      <c r="AQ11" s="35" t="e">
        <f ca="1">[2]!SUMSTRING(S11:T11,"#")</f>
        <v>#NAME?</v>
      </c>
      <c r="AS11" s="35" t="e">
        <f ca="1">[2]!SUMSTRING(U11:V11,"#")</f>
        <v>#NAME?</v>
      </c>
      <c r="AU11" s="35" t="e">
        <f ca="1">[2]!SUMSTRING(W11:X11,"#")</f>
        <v>#NAME?</v>
      </c>
      <c r="AW11" s="35" t="e">
        <f ca="1">[2]!SUMSTRING(Y11:Z11,"#")</f>
        <v>#NAME?</v>
      </c>
      <c r="AY11" s="32" t="e">
        <f ca="1">[2]!SUMSTRING(AA11:AW11,"|")</f>
        <v>#NAME?</v>
      </c>
    </row>
    <row r="12" spans="1:51" x14ac:dyDescent="0.3">
      <c r="A12" s="35">
        <v>10011</v>
      </c>
      <c r="B12" s="53">
        <v>4</v>
      </c>
      <c r="C12" s="47">
        <v>5</v>
      </c>
      <c r="D12" s="47">
        <f t="shared" si="15"/>
        <v>1001111</v>
      </c>
      <c r="E12" s="47">
        <v>5</v>
      </c>
      <c r="F12" s="47" t="s">
        <v>444</v>
      </c>
      <c r="G12" s="48">
        <f t="shared" si="0"/>
        <v>6</v>
      </c>
      <c r="H12" s="48">
        <f t="shared" si="1"/>
        <v>1001112</v>
      </c>
      <c r="I12" s="48">
        <f t="shared" si="2"/>
        <v>6</v>
      </c>
      <c r="J12" s="48" t="s">
        <v>444</v>
      </c>
      <c r="K12" s="49">
        <f t="shared" si="3"/>
        <v>7</v>
      </c>
      <c r="L12" s="49">
        <f t="shared" si="4"/>
        <v>1001112</v>
      </c>
      <c r="M12" s="49">
        <f t="shared" si="5"/>
        <v>7</v>
      </c>
      <c r="N12" s="49">
        <f t="shared" si="6"/>
        <v>1001122</v>
      </c>
      <c r="O12" s="50">
        <f t="shared" si="7"/>
        <v>8</v>
      </c>
      <c r="P12" s="50">
        <f t="shared" si="8"/>
        <v>1001113</v>
      </c>
      <c r="Q12" s="50">
        <f t="shared" si="7"/>
        <v>8</v>
      </c>
      <c r="R12" s="50">
        <v>1001122</v>
      </c>
      <c r="S12" s="51">
        <f t="shared" si="9"/>
        <v>9</v>
      </c>
      <c r="T12" s="51">
        <v>1001113</v>
      </c>
      <c r="U12" s="51">
        <f t="shared" si="10"/>
        <v>9</v>
      </c>
      <c r="V12" s="51">
        <f t="shared" si="11"/>
        <v>1001123</v>
      </c>
      <c r="W12" s="52">
        <f t="shared" si="12"/>
        <v>10</v>
      </c>
      <c r="X12" s="52">
        <f t="shared" si="13"/>
        <v>1001114</v>
      </c>
      <c r="Y12" s="52">
        <v>10</v>
      </c>
      <c r="Z12" s="52">
        <f t="shared" si="14"/>
        <v>1001124</v>
      </c>
      <c r="AA12" s="35" t="e">
        <f ca="1">[2]!SUMSTRING(C12:D12,"#")</f>
        <v>#NAME?</v>
      </c>
      <c r="AC12" s="35" t="e">
        <f ca="1">[2]!SUMSTRING(E12:F12,"#")</f>
        <v>#NAME?</v>
      </c>
      <c r="AE12" s="35" t="e">
        <f ca="1">[2]!SUMSTRING(G12:H12,"#")</f>
        <v>#NAME?</v>
      </c>
      <c r="AG12" s="35" t="e">
        <f ca="1">[2]!SUMSTRING(I12:J12,"#")</f>
        <v>#NAME?</v>
      </c>
      <c r="AI12" s="35" t="e">
        <f ca="1">[2]!SUMSTRING(K12:L12,"#")</f>
        <v>#NAME?</v>
      </c>
      <c r="AK12" s="35" t="e">
        <f ca="1">[2]!SUMSTRING(M12:N12,"#")</f>
        <v>#NAME?</v>
      </c>
      <c r="AM12" s="35" t="e">
        <f ca="1">[2]!SUMSTRING(O12:P12,"#")</f>
        <v>#NAME?</v>
      </c>
      <c r="AO12" s="35" t="e">
        <f ca="1">[2]!SUMSTRING(Q12:R12,"#")</f>
        <v>#NAME?</v>
      </c>
      <c r="AQ12" s="35" t="e">
        <f ca="1">[2]!SUMSTRING(S12:T12,"#")</f>
        <v>#NAME?</v>
      </c>
      <c r="AS12" s="35" t="e">
        <f ca="1">[2]!SUMSTRING(U12:V12,"#")</f>
        <v>#NAME?</v>
      </c>
      <c r="AU12" s="35" t="e">
        <f ca="1">[2]!SUMSTRING(W12:X12,"#")</f>
        <v>#NAME?</v>
      </c>
      <c r="AW12" s="35" t="e">
        <f ca="1">[2]!SUMSTRING(Y12:Z12,"#")</f>
        <v>#NAME?</v>
      </c>
      <c r="AY12" s="32" t="e">
        <f ca="1">[2]!SUMSTRING(AA12:AW12,"|")</f>
        <v>#NAME?</v>
      </c>
    </row>
    <row r="13" spans="1:51" x14ac:dyDescent="0.3">
      <c r="A13" s="35">
        <v>10012</v>
      </c>
      <c r="B13" s="53">
        <v>1</v>
      </c>
      <c r="C13" s="47">
        <v>5</v>
      </c>
      <c r="D13" s="47">
        <f t="shared" si="15"/>
        <v>1001211</v>
      </c>
      <c r="E13" s="47">
        <v>5</v>
      </c>
      <c r="F13" s="47" t="s">
        <v>445</v>
      </c>
      <c r="G13" s="48">
        <f t="shared" si="0"/>
        <v>6</v>
      </c>
      <c r="H13" s="48">
        <f t="shared" si="1"/>
        <v>1001212</v>
      </c>
      <c r="I13" s="48">
        <f t="shared" si="2"/>
        <v>6</v>
      </c>
      <c r="J13" s="48" t="s">
        <v>445</v>
      </c>
      <c r="K13" s="49">
        <f t="shared" si="3"/>
        <v>7</v>
      </c>
      <c r="L13" s="49">
        <f t="shared" si="4"/>
        <v>1001212</v>
      </c>
      <c r="M13" s="49">
        <f t="shared" si="5"/>
        <v>7</v>
      </c>
      <c r="N13" s="49">
        <f t="shared" si="6"/>
        <v>1001222</v>
      </c>
      <c r="O13" s="50">
        <f t="shared" si="7"/>
        <v>8</v>
      </c>
      <c r="P13" s="50">
        <f t="shared" si="8"/>
        <v>1001213</v>
      </c>
      <c r="Q13" s="50">
        <f t="shared" si="7"/>
        <v>8</v>
      </c>
      <c r="R13" s="50">
        <v>1001222</v>
      </c>
      <c r="S13" s="51">
        <f t="shared" si="9"/>
        <v>9</v>
      </c>
      <c r="T13" s="51">
        <v>1001213</v>
      </c>
      <c r="U13" s="51">
        <f t="shared" si="10"/>
        <v>9</v>
      </c>
      <c r="V13" s="51">
        <f t="shared" si="11"/>
        <v>1001223</v>
      </c>
      <c r="W13" s="52">
        <f t="shared" si="12"/>
        <v>10</v>
      </c>
      <c r="X13" s="52">
        <f t="shared" si="13"/>
        <v>1001214</v>
      </c>
      <c r="Y13" s="52">
        <v>10</v>
      </c>
      <c r="Z13" s="52">
        <f t="shared" si="14"/>
        <v>1001224</v>
      </c>
      <c r="AA13" s="35" t="e">
        <f ca="1">[2]!SUMSTRING(C13:D13,"#")</f>
        <v>#NAME?</v>
      </c>
      <c r="AC13" s="35" t="e">
        <f ca="1">[2]!SUMSTRING(E13:F13,"#")</f>
        <v>#NAME?</v>
      </c>
      <c r="AE13" s="35" t="e">
        <f ca="1">[2]!SUMSTRING(G13:H13,"#")</f>
        <v>#NAME?</v>
      </c>
      <c r="AG13" s="35" t="e">
        <f ca="1">[2]!SUMSTRING(I13:J13,"#")</f>
        <v>#NAME?</v>
      </c>
      <c r="AI13" s="35" t="e">
        <f ca="1">[2]!SUMSTRING(K13:L13,"#")</f>
        <v>#NAME?</v>
      </c>
      <c r="AK13" s="35" t="e">
        <f ca="1">[2]!SUMSTRING(M13:N13,"#")</f>
        <v>#NAME?</v>
      </c>
      <c r="AM13" s="35" t="e">
        <f ca="1">[2]!SUMSTRING(O13:P13,"#")</f>
        <v>#NAME?</v>
      </c>
      <c r="AO13" s="35" t="e">
        <f ca="1">[2]!SUMSTRING(Q13:R13,"#")</f>
        <v>#NAME?</v>
      </c>
      <c r="AQ13" s="35" t="e">
        <f ca="1">[2]!SUMSTRING(S13:T13,"#")</f>
        <v>#NAME?</v>
      </c>
      <c r="AS13" s="35" t="e">
        <f ca="1">[2]!SUMSTRING(U13:V13,"#")</f>
        <v>#NAME?</v>
      </c>
      <c r="AU13" s="35" t="e">
        <f ca="1">[2]!SUMSTRING(W13:X13,"#")</f>
        <v>#NAME?</v>
      </c>
      <c r="AW13" s="35" t="e">
        <f ca="1">[2]!SUMSTRING(Y13:Z13,"#")</f>
        <v>#NAME?</v>
      </c>
      <c r="AY13" s="32" t="e">
        <f ca="1">[2]!SUMSTRING(AA13:AW13,"|")</f>
        <v>#NAME?</v>
      </c>
    </row>
    <row r="14" spans="1:51" x14ac:dyDescent="0.3">
      <c r="A14" s="35">
        <v>10013</v>
      </c>
      <c r="B14" s="53">
        <v>4</v>
      </c>
      <c r="C14" s="47">
        <v>5</v>
      </c>
      <c r="D14" s="47">
        <f t="shared" si="15"/>
        <v>1001311</v>
      </c>
      <c r="E14" s="47">
        <v>5</v>
      </c>
      <c r="F14" s="47" t="s">
        <v>446</v>
      </c>
      <c r="G14" s="48">
        <f t="shared" si="0"/>
        <v>6</v>
      </c>
      <c r="H14" s="48">
        <f t="shared" si="1"/>
        <v>1001312</v>
      </c>
      <c r="I14" s="48">
        <f t="shared" si="2"/>
        <v>6</v>
      </c>
      <c r="J14" s="48" t="s">
        <v>446</v>
      </c>
      <c r="K14" s="49">
        <f t="shared" si="3"/>
        <v>7</v>
      </c>
      <c r="L14" s="49">
        <f t="shared" si="4"/>
        <v>1001312</v>
      </c>
      <c r="M14" s="49">
        <f t="shared" si="5"/>
        <v>7</v>
      </c>
      <c r="N14" s="49">
        <f t="shared" si="6"/>
        <v>1001322</v>
      </c>
      <c r="O14" s="50">
        <f t="shared" si="7"/>
        <v>8</v>
      </c>
      <c r="P14" s="50">
        <f t="shared" si="8"/>
        <v>1001313</v>
      </c>
      <c r="Q14" s="50">
        <f t="shared" si="7"/>
        <v>8</v>
      </c>
      <c r="R14" s="50">
        <v>1001322</v>
      </c>
      <c r="S14" s="51">
        <f t="shared" si="9"/>
        <v>9</v>
      </c>
      <c r="T14" s="51">
        <v>1001313</v>
      </c>
      <c r="U14" s="51">
        <f t="shared" si="10"/>
        <v>9</v>
      </c>
      <c r="V14" s="51">
        <f t="shared" si="11"/>
        <v>1001323</v>
      </c>
      <c r="W14" s="52">
        <f t="shared" si="12"/>
        <v>10</v>
      </c>
      <c r="X14" s="52">
        <f t="shared" si="13"/>
        <v>1001314</v>
      </c>
      <c r="Y14" s="52">
        <v>10</v>
      </c>
      <c r="Z14" s="52">
        <f t="shared" si="14"/>
        <v>1001324</v>
      </c>
      <c r="AA14" s="35" t="e">
        <f ca="1">[2]!SUMSTRING(C14:D14,"#")</f>
        <v>#NAME?</v>
      </c>
      <c r="AC14" s="35" t="e">
        <f ca="1">[2]!SUMSTRING(E14:F14,"#")</f>
        <v>#NAME?</v>
      </c>
      <c r="AE14" s="35" t="e">
        <f ca="1">[2]!SUMSTRING(G14:H14,"#")</f>
        <v>#NAME?</v>
      </c>
      <c r="AG14" s="35" t="e">
        <f ca="1">[2]!SUMSTRING(I14:J14,"#")</f>
        <v>#NAME?</v>
      </c>
      <c r="AI14" s="35" t="e">
        <f ca="1">[2]!SUMSTRING(K14:L14,"#")</f>
        <v>#NAME?</v>
      </c>
      <c r="AK14" s="35" t="e">
        <f ca="1">[2]!SUMSTRING(M14:N14,"#")</f>
        <v>#NAME?</v>
      </c>
      <c r="AM14" s="35" t="e">
        <f ca="1">[2]!SUMSTRING(O14:P14,"#")</f>
        <v>#NAME?</v>
      </c>
      <c r="AO14" s="35" t="e">
        <f ca="1">[2]!SUMSTRING(Q14:R14,"#")</f>
        <v>#NAME?</v>
      </c>
      <c r="AQ14" s="35" t="e">
        <f ca="1">[2]!SUMSTRING(S14:T14,"#")</f>
        <v>#NAME?</v>
      </c>
      <c r="AS14" s="35" t="e">
        <f ca="1">[2]!SUMSTRING(U14:V14,"#")</f>
        <v>#NAME?</v>
      </c>
      <c r="AU14" s="35" t="e">
        <f ca="1">[2]!SUMSTRING(W14:X14,"#")</f>
        <v>#NAME?</v>
      </c>
      <c r="AW14" s="35" t="e">
        <f ca="1">[2]!SUMSTRING(Y14:Z14,"#")</f>
        <v>#NAME?</v>
      </c>
      <c r="AY14" s="32" t="e">
        <f ca="1">[2]!SUMSTRING(AA14:AW14,"|")</f>
        <v>#NAME?</v>
      </c>
    </row>
    <row r="15" spans="1:51" x14ac:dyDescent="0.3">
      <c r="A15" s="35">
        <v>10014</v>
      </c>
      <c r="B15" s="53">
        <v>6</v>
      </c>
      <c r="C15" s="47">
        <v>5</v>
      </c>
      <c r="D15" s="47">
        <f t="shared" si="15"/>
        <v>1001411</v>
      </c>
      <c r="E15" s="47">
        <v>5</v>
      </c>
      <c r="F15" s="47" t="s">
        <v>447</v>
      </c>
      <c r="G15" s="48">
        <f t="shared" si="0"/>
        <v>6</v>
      </c>
      <c r="H15" s="48">
        <f t="shared" si="1"/>
        <v>1001412</v>
      </c>
      <c r="I15" s="48">
        <f t="shared" si="2"/>
        <v>6</v>
      </c>
      <c r="J15" s="48" t="s">
        <v>447</v>
      </c>
      <c r="K15" s="49">
        <f t="shared" si="3"/>
        <v>7</v>
      </c>
      <c r="L15" s="49">
        <f t="shared" si="4"/>
        <v>1001412</v>
      </c>
      <c r="M15" s="49">
        <f t="shared" si="5"/>
        <v>7</v>
      </c>
      <c r="N15" s="49">
        <f t="shared" si="6"/>
        <v>1001422</v>
      </c>
      <c r="O15" s="50">
        <f t="shared" si="7"/>
        <v>8</v>
      </c>
      <c r="P15" s="50">
        <f t="shared" si="8"/>
        <v>1001413</v>
      </c>
      <c r="Q15" s="50">
        <f t="shared" si="7"/>
        <v>8</v>
      </c>
      <c r="R15" s="50">
        <v>1001422</v>
      </c>
      <c r="S15" s="51">
        <f t="shared" si="9"/>
        <v>9</v>
      </c>
      <c r="T15" s="51">
        <v>1001413</v>
      </c>
      <c r="U15" s="51">
        <f t="shared" si="10"/>
        <v>9</v>
      </c>
      <c r="V15" s="51">
        <f t="shared" si="11"/>
        <v>1001423</v>
      </c>
      <c r="W15" s="52">
        <f t="shared" si="12"/>
        <v>10</v>
      </c>
      <c r="X15" s="52">
        <f t="shared" si="13"/>
        <v>1001414</v>
      </c>
      <c r="Y15" s="52">
        <v>10</v>
      </c>
      <c r="Z15" s="52">
        <f t="shared" si="14"/>
        <v>1001424</v>
      </c>
      <c r="AA15" s="35" t="e">
        <f ca="1">[2]!SUMSTRING(C15:D15,"#")</f>
        <v>#NAME?</v>
      </c>
      <c r="AC15" s="35" t="e">
        <f ca="1">[2]!SUMSTRING(E15:F15,"#")</f>
        <v>#NAME?</v>
      </c>
      <c r="AE15" s="35" t="e">
        <f ca="1">[2]!SUMSTRING(G15:H15,"#")</f>
        <v>#NAME?</v>
      </c>
      <c r="AG15" s="35" t="e">
        <f ca="1">[2]!SUMSTRING(I15:J15,"#")</f>
        <v>#NAME?</v>
      </c>
      <c r="AI15" s="35" t="e">
        <f ca="1">[2]!SUMSTRING(K15:L15,"#")</f>
        <v>#NAME?</v>
      </c>
      <c r="AK15" s="35" t="e">
        <f ca="1">[2]!SUMSTRING(M15:N15,"#")</f>
        <v>#NAME?</v>
      </c>
      <c r="AM15" s="35" t="e">
        <f ca="1">[2]!SUMSTRING(O15:P15,"#")</f>
        <v>#NAME?</v>
      </c>
      <c r="AO15" s="35" t="e">
        <f ca="1">[2]!SUMSTRING(Q15:R15,"#")</f>
        <v>#NAME?</v>
      </c>
      <c r="AQ15" s="35" t="e">
        <f ca="1">[2]!SUMSTRING(S15:T15,"#")</f>
        <v>#NAME?</v>
      </c>
      <c r="AS15" s="35" t="e">
        <f ca="1">[2]!SUMSTRING(U15:V15,"#")</f>
        <v>#NAME?</v>
      </c>
      <c r="AU15" s="35" t="e">
        <f ca="1">[2]!SUMSTRING(W15:X15,"#")</f>
        <v>#NAME?</v>
      </c>
      <c r="AW15" s="35" t="e">
        <f ca="1">[2]!SUMSTRING(Y15:Z15,"#")</f>
        <v>#NAME?</v>
      </c>
      <c r="AY15" s="32" t="e">
        <f ca="1">[2]!SUMSTRING(AA15:AW15,"|")</f>
        <v>#NAME?</v>
      </c>
    </row>
    <row r="16" spans="1:51" x14ac:dyDescent="0.3">
      <c r="A16" s="35">
        <v>10015</v>
      </c>
      <c r="B16" s="53">
        <v>5</v>
      </c>
      <c r="C16" s="47">
        <v>5</v>
      </c>
      <c r="D16" s="47">
        <f t="shared" si="15"/>
        <v>1001511</v>
      </c>
      <c r="E16" s="47">
        <v>5</v>
      </c>
      <c r="F16" s="47" t="s">
        <v>448</v>
      </c>
      <c r="G16" s="48">
        <f t="shared" si="0"/>
        <v>6</v>
      </c>
      <c r="H16" s="48">
        <f t="shared" si="1"/>
        <v>1001512</v>
      </c>
      <c r="I16" s="48">
        <f t="shared" si="2"/>
        <v>6</v>
      </c>
      <c r="J16" s="48" t="s">
        <v>448</v>
      </c>
      <c r="K16" s="49">
        <f t="shared" si="3"/>
        <v>7</v>
      </c>
      <c r="L16" s="49">
        <f t="shared" si="4"/>
        <v>1001512</v>
      </c>
      <c r="M16" s="49">
        <f t="shared" si="5"/>
        <v>7</v>
      </c>
      <c r="N16" s="49">
        <f t="shared" si="6"/>
        <v>1001522</v>
      </c>
      <c r="O16" s="50">
        <f t="shared" si="7"/>
        <v>8</v>
      </c>
      <c r="P16" s="50">
        <f t="shared" si="8"/>
        <v>1001513</v>
      </c>
      <c r="Q16" s="50">
        <f t="shared" si="7"/>
        <v>8</v>
      </c>
      <c r="R16" s="50">
        <v>1001522</v>
      </c>
      <c r="S16" s="51">
        <f t="shared" si="9"/>
        <v>9</v>
      </c>
      <c r="T16" s="51">
        <v>1001513</v>
      </c>
      <c r="U16" s="51">
        <f t="shared" si="10"/>
        <v>9</v>
      </c>
      <c r="V16" s="51">
        <f t="shared" si="11"/>
        <v>1001523</v>
      </c>
      <c r="W16" s="52">
        <f t="shared" si="12"/>
        <v>10</v>
      </c>
      <c r="X16" s="52">
        <f t="shared" si="13"/>
        <v>1001514</v>
      </c>
      <c r="Y16" s="52">
        <v>10</v>
      </c>
      <c r="Z16" s="52">
        <f t="shared" si="14"/>
        <v>1001524</v>
      </c>
      <c r="AA16" s="35" t="e">
        <f ca="1">[2]!SUMSTRING(C16:D16,"#")</f>
        <v>#NAME?</v>
      </c>
      <c r="AC16" s="35" t="e">
        <f ca="1">[2]!SUMSTRING(E16:F16,"#")</f>
        <v>#NAME?</v>
      </c>
      <c r="AE16" s="35" t="e">
        <f ca="1">[2]!SUMSTRING(G16:H16,"#")</f>
        <v>#NAME?</v>
      </c>
      <c r="AG16" s="35" t="e">
        <f ca="1">[2]!SUMSTRING(I16:J16,"#")</f>
        <v>#NAME?</v>
      </c>
      <c r="AI16" s="35" t="e">
        <f ca="1">[2]!SUMSTRING(K16:L16,"#")</f>
        <v>#NAME?</v>
      </c>
      <c r="AK16" s="35" t="e">
        <f ca="1">[2]!SUMSTRING(M16:N16,"#")</f>
        <v>#NAME?</v>
      </c>
      <c r="AM16" s="35" t="e">
        <f ca="1">[2]!SUMSTRING(O16:P16,"#")</f>
        <v>#NAME?</v>
      </c>
      <c r="AO16" s="35" t="e">
        <f ca="1">[2]!SUMSTRING(Q16:R16,"#")</f>
        <v>#NAME?</v>
      </c>
      <c r="AQ16" s="35" t="e">
        <f ca="1">[2]!SUMSTRING(S16:T16,"#")</f>
        <v>#NAME?</v>
      </c>
      <c r="AS16" s="35" t="e">
        <f ca="1">[2]!SUMSTRING(U16:V16,"#")</f>
        <v>#NAME?</v>
      </c>
      <c r="AU16" s="35" t="e">
        <f ca="1">[2]!SUMSTRING(W16:X16,"#")</f>
        <v>#NAME?</v>
      </c>
      <c r="AW16" s="35" t="e">
        <f ca="1">[2]!SUMSTRING(Y16:Z16,"#")</f>
        <v>#NAME?</v>
      </c>
      <c r="AY16" s="32" t="e">
        <f ca="1">[2]!SUMSTRING(AA16:AW16,"|")</f>
        <v>#NAME?</v>
      </c>
    </row>
    <row r="17" spans="1:51" x14ac:dyDescent="0.3">
      <c r="A17" s="35">
        <v>10016</v>
      </c>
      <c r="B17" s="53">
        <v>1</v>
      </c>
      <c r="C17" s="47">
        <v>5</v>
      </c>
      <c r="D17" s="47">
        <f t="shared" si="15"/>
        <v>1001611</v>
      </c>
      <c r="E17" s="47">
        <v>5</v>
      </c>
      <c r="F17" s="47" t="s">
        <v>449</v>
      </c>
      <c r="G17" s="48">
        <f t="shared" si="0"/>
        <v>6</v>
      </c>
      <c r="H17" s="48">
        <f t="shared" si="1"/>
        <v>1001612</v>
      </c>
      <c r="I17" s="48">
        <f t="shared" si="2"/>
        <v>6</v>
      </c>
      <c r="J17" s="48" t="s">
        <v>449</v>
      </c>
      <c r="K17" s="49">
        <f t="shared" si="3"/>
        <v>7</v>
      </c>
      <c r="L17" s="49">
        <f t="shared" si="4"/>
        <v>1001612</v>
      </c>
      <c r="M17" s="49">
        <f t="shared" si="5"/>
        <v>7</v>
      </c>
      <c r="N17" s="49">
        <f t="shared" si="6"/>
        <v>1001622</v>
      </c>
      <c r="O17" s="50">
        <f t="shared" si="7"/>
        <v>8</v>
      </c>
      <c r="P17" s="50">
        <f t="shared" si="8"/>
        <v>1001613</v>
      </c>
      <c r="Q17" s="50">
        <f t="shared" si="7"/>
        <v>8</v>
      </c>
      <c r="R17" s="50">
        <v>1001622</v>
      </c>
      <c r="S17" s="51">
        <f t="shared" si="9"/>
        <v>9</v>
      </c>
      <c r="T17" s="51">
        <v>1001613</v>
      </c>
      <c r="U17" s="51">
        <f t="shared" si="10"/>
        <v>9</v>
      </c>
      <c r="V17" s="51">
        <f t="shared" si="11"/>
        <v>1001623</v>
      </c>
      <c r="W17" s="52">
        <f t="shared" si="12"/>
        <v>10</v>
      </c>
      <c r="X17" s="52">
        <f t="shared" si="13"/>
        <v>1001614</v>
      </c>
      <c r="Y17" s="52">
        <v>10</v>
      </c>
      <c r="Z17" s="52">
        <f t="shared" si="14"/>
        <v>1001624</v>
      </c>
      <c r="AA17" s="35" t="e">
        <f ca="1">[2]!SUMSTRING(C17:D17,"#")</f>
        <v>#NAME?</v>
      </c>
      <c r="AC17" s="35" t="e">
        <f ca="1">[2]!SUMSTRING(E17:F17,"#")</f>
        <v>#NAME?</v>
      </c>
      <c r="AE17" s="35" t="e">
        <f ca="1">[2]!SUMSTRING(G17:H17,"#")</f>
        <v>#NAME?</v>
      </c>
      <c r="AG17" s="35" t="e">
        <f ca="1">[2]!SUMSTRING(I17:J17,"#")</f>
        <v>#NAME?</v>
      </c>
      <c r="AI17" s="35" t="e">
        <f ca="1">[2]!SUMSTRING(K17:L17,"#")</f>
        <v>#NAME?</v>
      </c>
      <c r="AK17" s="35" t="e">
        <f ca="1">[2]!SUMSTRING(M17:N17,"#")</f>
        <v>#NAME?</v>
      </c>
      <c r="AM17" s="35" t="e">
        <f ca="1">[2]!SUMSTRING(O17:P17,"#")</f>
        <v>#NAME?</v>
      </c>
      <c r="AO17" s="35" t="e">
        <f ca="1">[2]!SUMSTRING(Q17:R17,"#")</f>
        <v>#NAME?</v>
      </c>
      <c r="AQ17" s="35" t="e">
        <f ca="1">[2]!SUMSTRING(S17:T17,"#")</f>
        <v>#NAME?</v>
      </c>
      <c r="AS17" s="35" t="e">
        <f ca="1">[2]!SUMSTRING(U17:V17,"#")</f>
        <v>#NAME?</v>
      </c>
      <c r="AU17" s="35" t="e">
        <f ca="1">[2]!SUMSTRING(W17:X17,"#")</f>
        <v>#NAME?</v>
      </c>
      <c r="AW17" s="35" t="e">
        <f ca="1">[2]!SUMSTRING(Y17:Z17,"#")</f>
        <v>#NAME?</v>
      </c>
      <c r="AY17" s="32" t="e">
        <f ca="1">[2]!SUMSTRING(AA17:AW17,"|")</f>
        <v>#NAME?</v>
      </c>
    </row>
    <row r="18" spans="1:51" x14ac:dyDescent="0.3">
      <c r="A18" s="35">
        <v>10017</v>
      </c>
      <c r="B18" s="53">
        <v>6</v>
      </c>
      <c r="C18" s="47">
        <v>5</v>
      </c>
      <c r="D18" s="47">
        <f t="shared" si="15"/>
        <v>1001711</v>
      </c>
      <c r="E18" s="47">
        <v>5</v>
      </c>
      <c r="F18" s="47" t="s">
        <v>450</v>
      </c>
      <c r="G18" s="48">
        <f t="shared" si="0"/>
        <v>6</v>
      </c>
      <c r="H18" s="48">
        <f t="shared" si="1"/>
        <v>1001712</v>
      </c>
      <c r="I18" s="48">
        <f t="shared" si="2"/>
        <v>6</v>
      </c>
      <c r="J18" s="48" t="s">
        <v>450</v>
      </c>
      <c r="K18" s="49">
        <f t="shared" si="3"/>
        <v>7</v>
      </c>
      <c r="L18" s="49">
        <f t="shared" si="4"/>
        <v>1001712</v>
      </c>
      <c r="M18" s="49">
        <f t="shared" si="5"/>
        <v>7</v>
      </c>
      <c r="N18" s="49">
        <f t="shared" si="6"/>
        <v>1001722</v>
      </c>
      <c r="O18" s="50">
        <f t="shared" si="7"/>
        <v>8</v>
      </c>
      <c r="P18" s="50">
        <f t="shared" si="8"/>
        <v>1001713</v>
      </c>
      <c r="Q18" s="50">
        <f t="shared" si="7"/>
        <v>8</v>
      </c>
      <c r="R18" s="50">
        <v>1001722</v>
      </c>
      <c r="S18" s="51">
        <f t="shared" si="9"/>
        <v>9</v>
      </c>
      <c r="T18" s="51">
        <v>1001713</v>
      </c>
      <c r="U18" s="51">
        <f t="shared" si="10"/>
        <v>9</v>
      </c>
      <c r="V18" s="51">
        <f t="shared" si="11"/>
        <v>1001723</v>
      </c>
      <c r="W18" s="52">
        <f t="shared" si="12"/>
        <v>10</v>
      </c>
      <c r="X18" s="52">
        <f t="shared" si="13"/>
        <v>1001714</v>
      </c>
      <c r="Y18" s="52">
        <v>10</v>
      </c>
      <c r="Z18" s="52">
        <f t="shared" si="14"/>
        <v>1001724</v>
      </c>
      <c r="AA18" s="35" t="e">
        <f ca="1">[2]!SUMSTRING(C18:D18,"#")</f>
        <v>#NAME?</v>
      </c>
      <c r="AC18" s="35" t="e">
        <f ca="1">[2]!SUMSTRING(E18:F18,"#")</f>
        <v>#NAME?</v>
      </c>
      <c r="AE18" s="35" t="e">
        <f ca="1">[2]!SUMSTRING(G18:H18,"#")</f>
        <v>#NAME?</v>
      </c>
      <c r="AG18" s="35" t="e">
        <f ca="1">[2]!SUMSTRING(I18:J18,"#")</f>
        <v>#NAME?</v>
      </c>
      <c r="AI18" s="35" t="e">
        <f ca="1">[2]!SUMSTRING(K18:L18,"#")</f>
        <v>#NAME?</v>
      </c>
      <c r="AK18" s="35" t="e">
        <f ca="1">[2]!SUMSTRING(M18:N18,"#")</f>
        <v>#NAME?</v>
      </c>
      <c r="AM18" s="35" t="e">
        <f ca="1">[2]!SUMSTRING(O18:P18,"#")</f>
        <v>#NAME?</v>
      </c>
      <c r="AO18" s="35" t="e">
        <f ca="1">[2]!SUMSTRING(Q18:R18,"#")</f>
        <v>#NAME?</v>
      </c>
      <c r="AQ18" s="35" t="e">
        <f ca="1">[2]!SUMSTRING(S18:T18,"#")</f>
        <v>#NAME?</v>
      </c>
      <c r="AS18" s="35" t="e">
        <f ca="1">[2]!SUMSTRING(U18:V18,"#")</f>
        <v>#NAME?</v>
      </c>
      <c r="AU18" s="35" t="e">
        <f ca="1">[2]!SUMSTRING(W18:X18,"#")</f>
        <v>#NAME?</v>
      </c>
      <c r="AW18" s="35" t="e">
        <f ca="1">[2]!SUMSTRING(Y18:Z18,"#")</f>
        <v>#NAME?</v>
      </c>
      <c r="AY18" s="32" t="e">
        <f ca="1">[2]!SUMSTRING(AA18:AW18,"|")</f>
        <v>#NAME?</v>
      </c>
    </row>
    <row r="19" spans="1:51" x14ac:dyDescent="0.3">
      <c r="A19" s="35">
        <v>10018</v>
      </c>
      <c r="B19" s="53">
        <v>5</v>
      </c>
      <c r="C19" s="47">
        <v>5</v>
      </c>
      <c r="D19" s="47">
        <f t="shared" si="15"/>
        <v>1001811</v>
      </c>
      <c r="E19" s="47">
        <v>5</v>
      </c>
      <c r="F19" s="47" t="s">
        <v>451</v>
      </c>
      <c r="G19" s="48">
        <f t="shared" si="0"/>
        <v>6</v>
      </c>
      <c r="H19" s="48">
        <f t="shared" si="1"/>
        <v>1001812</v>
      </c>
      <c r="I19" s="48">
        <f t="shared" si="2"/>
        <v>6</v>
      </c>
      <c r="J19" s="48" t="s">
        <v>451</v>
      </c>
      <c r="K19" s="49">
        <f t="shared" si="3"/>
        <v>7</v>
      </c>
      <c r="L19" s="49">
        <f t="shared" si="4"/>
        <v>1001812</v>
      </c>
      <c r="M19" s="49">
        <f t="shared" si="5"/>
        <v>7</v>
      </c>
      <c r="N19" s="49">
        <f t="shared" si="6"/>
        <v>1001822</v>
      </c>
      <c r="O19" s="50">
        <f t="shared" si="7"/>
        <v>8</v>
      </c>
      <c r="P19" s="50">
        <f t="shared" si="8"/>
        <v>1001813</v>
      </c>
      <c r="Q19" s="50">
        <f t="shared" si="7"/>
        <v>8</v>
      </c>
      <c r="R19" s="50">
        <v>1001822</v>
      </c>
      <c r="S19" s="51">
        <f t="shared" si="9"/>
        <v>9</v>
      </c>
      <c r="T19" s="51">
        <v>1001813</v>
      </c>
      <c r="U19" s="51">
        <f t="shared" si="10"/>
        <v>9</v>
      </c>
      <c r="V19" s="51">
        <f t="shared" si="11"/>
        <v>1001823</v>
      </c>
      <c r="W19" s="52">
        <f t="shared" si="12"/>
        <v>10</v>
      </c>
      <c r="X19" s="52">
        <f t="shared" si="13"/>
        <v>1001814</v>
      </c>
      <c r="Y19" s="52">
        <v>10</v>
      </c>
      <c r="Z19" s="52">
        <f t="shared" si="14"/>
        <v>1001824</v>
      </c>
      <c r="AA19" s="35" t="e">
        <f ca="1">[2]!SUMSTRING(C19:D19,"#")</f>
        <v>#NAME?</v>
      </c>
      <c r="AC19" s="35" t="e">
        <f ca="1">[2]!SUMSTRING(E19:F19,"#")</f>
        <v>#NAME?</v>
      </c>
      <c r="AE19" s="35" t="e">
        <f ca="1">[2]!SUMSTRING(G19:H19,"#")</f>
        <v>#NAME?</v>
      </c>
      <c r="AG19" s="35" t="e">
        <f ca="1">[2]!SUMSTRING(I19:J19,"#")</f>
        <v>#NAME?</v>
      </c>
      <c r="AI19" s="35" t="e">
        <f ca="1">[2]!SUMSTRING(K19:L19,"#")</f>
        <v>#NAME?</v>
      </c>
      <c r="AK19" s="35" t="e">
        <f ca="1">[2]!SUMSTRING(M19:N19,"#")</f>
        <v>#NAME?</v>
      </c>
      <c r="AM19" s="35" t="e">
        <f ca="1">[2]!SUMSTRING(O19:P19,"#")</f>
        <v>#NAME?</v>
      </c>
      <c r="AO19" s="35" t="e">
        <f ca="1">[2]!SUMSTRING(Q19:R19,"#")</f>
        <v>#NAME?</v>
      </c>
      <c r="AQ19" s="35" t="e">
        <f ca="1">[2]!SUMSTRING(S19:T19,"#")</f>
        <v>#NAME?</v>
      </c>
      <c r="AS19" s="35" t="e">
        <f ca="1">[2]!SUMSTRING(U19:V19,"#")</f>
        <v>#NAME?</v>
      </c>
      <c r="AU19" s="35" t="e">
        <f ca="1">[2]!SUMSTRING(W19:X19,"#")</f>
        <v>#NAME?</v>
      </c>
      <c r="AW19" s="35" t="e">
        <f ca="1">[2]!SUMSTRING(Y19:Z19,"#")</f>
        <v>#NAME?</v>
      </c>
      <c r="AY19" s="32" t="e">
        <f ca="1">[2]!SUMSTRING(AA19:AW19,"|")</f>
        <v>#NAME?</v>
      </c>
    </row>
    <row r="20" spans="1:51" x14ac:dyDescent="0.3">
      <c r="A20" s="35">
        <v>10019</v>
      </c>
      <c r="B20" s="53">
        <v>3</v>
      </c>
      <c r="C20" s="47">
        <v>5</v>
      </c>
      <c r="D20" s="47">
        <f t="shared" si="15"/>
        <v>1001911</v>
      </c>
      <c r="E20" s="47">
        <v>5</v>
      </c>
      <c r="F20" s="47" t="s">
        <v>452</v>
      </c>
      <c r="G20" s="48">
        <f t="shared" si="0"/>
        <v>6</v>
      </c>
      <c r="H20" s="48">
        <f t="shared" si="1"/>
        <v>1001912</v>
      </c>
      <c r="I20" s="48">
        <f t="shared" si="2"/>
        <v>6</v>
      </c>
      <c r="J20" s="48" t="s">
        <v>452</v>
      </c>
      <c r="K20" s="49">
        <f t="shared" si="3"/>
        <v>7</v>
      </c>
      <c r="L20" s="49">
        <f t="shared" si="4"/>
        <v>1001912</v>
      </c>
      <c r="M20" s="49">
        <f t="shared" si="5"/>
        <v>7</v>
      </c>
      <c r="N20" s="49">
        <f t="shared" si="6"/>
        <v>1001922</v>
      </c>
      <c r="O20" s="50">
        <f t="shared" si="7"/>
        <v>8</v>
      </c>
      <c r="P20" s="50">
        <f t="shared" si="8"/>
        <v>1001913</v>
      </c>
      <c r="Q20" s="50">
        <f t="shared" si="7"/>
        <v>8</v>
      </c>
      <c r="R20" s="50">
        <v>1001922</v>
      </c>
      <c r="S20" s="51">
        <f t="shared" si="9"/>
        <v>9</v>
      </c>
      <c r="T20" s="51">
        <v>1001913</v>
      </c>
      <c r="U20" s="51">
        <f t="shared" si="10"/>
        <v>9</v>
      </c>
      <c r="V20" s="51">
        <f t="shared" si="11"/>
        <v>1001923</v>
      </c>
      <c r="W20" s="52">
        <f t="shared" si="12"/>
        <v>10</v>
      </c>
      <c r="X20" s="52">
        <f t="shared" si="13"/>
        <v>1001914</v>
      </c>
      <c r="Y20" s="52">
        <v>10</v>
      </c>
      <c r="Z20" s="52">
        <f t="shared" si="14"/>
        <v>1001924</v>
      </c>
      <c r="AA20" s="35" t="e">
        <f ca="1">[2]!SUMSTRING(C20:D20,"#")</f>
        <v>#NAME?</v>
      </c>
      <c r="AC20" s="35" t="e">
        <f ca="1">[2]!SUMSTRING(E20:F20,"#")</f>
        <v>#NAME?</v>
      </c>
      <c r="AE20" s="35" t="e">
        <f ca="1">[2]!SUMSTRING(G20:H20,"#")</f>
        <v>#NAME?</v>
      </c>
      <c r="AG20" s="35" t="e">
        <f ca="1">[2]!SUMSTRING(I20:J20,"#")</f>
        <v>#NAME?</v>
      </c>
      <c r="AI20" s="35" t="e">
        <f ca="1">[2]!SUMSTRING(K20:L20,"#")</f>
        <v>#NAME?</v>
      </c>
      <c r="AK20" s="35" t="e">
        <f ca="1">[2]!SUMSTRING(M20:N20,"#")</f>
        <v>#NAME?</v>
      </c>
      <c r="AM20" s="35" t="e">
        <f ca="1">[2]!SUMSTRING(O20:P20,"#")</f>
        <v>#NAME?</v>
      </c>
      <c r="AO20" s="35" t="e">
        <f ca="1">[2]!SUMSTRING(Q20:R20,"#")</f>
        <v>#NAME?</v>
      </c>
      <c r="AQ20" s="35" t="e">
        <f ca="1">[2]!SUMSTRING(S20:T20,"#")</f>
        <v>#NAME?</v>
      </c>
      <c r="AS20" s="35" t="e">
        <f ca="1">[2]!SUMSTRING(U20:V20,"#")</f>
        <v>#NAME?</v>
      </c>
      <c r="AU20" s="35" t="e">
        <f ca="1">[2]!SUMSTRING(W20:X20,"#")</f>
        <v>#NAME?</v>
      </c>
      <c r="AW20" s="35" t="e">
        <f ca="1">[2]!SUMSTRING(Y20:Z20,"#")</f>
        <v>#NAME?</v>
      </c>
      <c r="AY20" s="32" t="e">
        <f ca="1">[2]!SUMSTRING(AA20:AW20,"|")</f>
        <v>#NAME?</v>
      </c>
    </row>
    <row r="21" spans="1:51" x14ac:dyDescent="0.3">
      <c r="A21" s="35">
        <v>10020</v>
      </c>
      <c r="B21" s="53">
        <v>1</v>
      </c>
      <c r="C21" s="47">
        <v>5</v>
      </c>
      <c r="D21" s="47">
        <f t="shared" si="15"/>
        <v>1002011</v>
      </c>
      <c r="E21" s="47">
        <v>5</v>
      </c>
      <c r="F21" s="47" t="s">
        <v>453</v>
      </c>
      <c r="G21" s="48">
        <f t="shared" si="0"/>
        <v>6</v>
      </c>
      <c r="H21" s="48">
        <f t="shared" si="1"/>
        <v>1002012</v>
      </c>
      <c r="I21" s="48">
        <f t="shared" si="2"/>
        <v>6</v>
      </c>
      <c r="J21" s="48" t="s">
        <v>453</v>
      </c>
      <c r="K21" s="49">
        <f t="shared" si="3"/>
        <v>7</v>
      </c>
      <c r="L21" s="49">
        <f t="shared" si="4"/>
        <v>1002012</v>
      </c>
      <c r="M21" s="49">
        <f t="shared" si="5"/>
        <v>7</v>
      </c>
      <c r="N21" s="49">
        <f t="shared" si="6"/>
        <v>1002022</v>
      </c>
      <c r="O21" s="50">
        <f t="shared" si="7"/>
        <v>8</v>
      </c>
      <c r="P21" s="50">
        <f t="shared" si="8"/>
        <v>1002013</v>
      </c>
      <c r="Q21" s="50">
        <f t="shared" si="7"/>
        <v>8</v>
      </c>
      <c r="R21" s="50">
        <v>1002022</v>
      </c>
      <c r="S21" s="51">
        <f t="shared" si="9"/>
        <v>9</v>
      </c>
      <c r="T21" s="51">
        <v>1002013</v>
      </c>
      <c r="U21" s="51">
        <f t="shared" si="10"/>
        <v>9</v>
      </c>
      <c r="V21" s="51">
        <f t="shared" si="11"/>
        <v>1002023</v>
      </c>
      <c r="W21" s="52">
        <f t="shared" si="12"/>
        <v>10</v>
      </c>
      <c r="X21" s="52">
        <f t="shared" si="13"/>
        <v>1002014</v>
      </c>
      <c r="Y21" s="52">
        <v>10</v>
      </c>
      <c r="Z21" s="52">
        <f t="shared" si="14"/>
        <v>1002024</v>
      </c>
      <c r="AA21" s="35" t="e">
        <f ca="1">[2]!SUMSTRING(C21:D21,"#")</f>
        <v>#NAME?</v>
      </c>
      <c r="AC21" s="35" t="e">
        <f ca="1">[2]!SUMSTRING(E21:F21,"#")</f>
        <v>#NAME?</v>
      </c>
      <c r="AE21" s="35" t="e">
        <f ca="1">[2]!SUMSTRING(G21:H21,"#")</f>
        <v>#NAME?</v>
      </c>
      <c r="AG21" s="35" t="e">
        <f ca="1">[2]!SUMSTRING(I21:J21,"#")</f>
        <v>#NAME?</v>
      </c>
      <c r="AI21" s="35" t="e">
        <f ca="1">[2]!SUMSTRING(K21:L21,"#")</f>
        <v>#NAME?</v>
      </c>
      <c r="AK21" s="35" t="e">
        <f ca="1">[2]!SUMSTRING(M21:N21,"#")</f>
        <v>#NAME?</v>
      </c>
      <c r="AM21" s="35" t="e">
        <f ca="1">[2]!SUMSTRING(O21:P21,"#")</f>
        <v>#NAME?</v>
      </c>
      <c r="AO21" s="35" t="e">
        <f ca="1">[2]!SUMSTRING(Q21:R21,"#")</f>
        <v>#NAME?</v>
      </c>
      <c r="AQ21" s="35" t="e">
        <f ca="1">[2]!SUMSTRING(S21:T21,"#")</f>
        <v>#NAME?</v>
      </c>
      <c r="AS21" s="35" t="e">
        <f ca="1">[2]!SUMSTRING(U21:V21,"#")</f>
        <v>#NAME?</v>
      </c>
      <c r="AU21" s="35" t="e">
        <f ca="1">[2]!SUMSTRING(W21:X21,"#")</f>
        <v>#NAME?</v>
      </c>
      <c r="AW21" s="35" t="e">
        <f ca="1">[2]!SUMSTRING(Y21:Z21,"#")</f>
        <v>#NAME?</v>
      </c>
      <c r="AY21" s="32" t="e">
        <f ca="1">[2]!SUMSTRING(AA21:AW21,"|")</f>
        <v>#NAME?</v>
      </c>
    </row>
    <row r="22" spans="1:51" x14ac:dyDescent="0.3">
      <c r="A22" s="35">
        <v>10021</v>
      </c>
      <c r="B22" s="53">
        <v>2</v>
      </c>
      <c r="C22" s="47">
        <v>5</v>
      </c>
      <c r="D22" s="47">
        <f t="shared" si="15"/>
        <v>1002111</v>
      </c>
      <c r="E22" s="47">
        <v>5</v>
      </c>
      <c r="F22" s="47" t="s">
        <v>454</v>
      </c>
      <c r="G22" s="48">
        <f t="shared" si="0"/>
        <v>6</v>
      </c>
      <c r="H22" s="48">
        <f t="shared" si="1"/>
        <v>1002112</v>
      </c>
      <c r="I22" s="48">
        <f t="shared" si="2"/>
        <v>6</v>
      </c>
      <c r="J22" s="48" t="s">
        <v>454</v>
      </c>
      <c r="K22" s="49">
        <f t="shared" si="3"/>
        <v>7</v>
      </c>
      <c r="L22" s="49">
        <f t="shared" si="4"/>
        <v>1002112</v>
      </c>
      <c r="M22" s="49">
        <f t="shared" si="5"/>
        <v>7</v>
      </c>
      <c r="N22" s="49">
        <f t="shared" si="6"/>
        <v>1002122</v>
      </c>
      <c r="O22" s="50">
        <f t="shared" si="7"/>
        <v>8</v>
      </c>
      <c r="P22" s="50">
        <f t="shared" si="8"/>
        <v>1002113</v>
      </c>
      <c r="Q22" s="50">
        <f t="shared" si="7"/>
        <v>8</v>
      </c>
      <c r="R22" s="50">
        <v>1002122</v>
      </c>
      <c r="S22" s="51">
        <f t="shared" si="9"/>
        <v>9</v>
      </c>
      <c r="T22" s="51">
        <v>1002113</v>
      </c>
      <c r="U22" s="51">
        <f t="shared" si="10"/>
        <v>9</v>
      </c>
      <c r="V22" s="51">
        <f t="shared" si="11"/>
        <v>1002123</v>
      </c>
      <c r="W22" s="52">
        <f t="shared" si="12"/>
        <v>10</v>
      </c>
      <c r="X22" s="52">
        <f t="shared" si="13"/>
        <v>1002114</v>
      </c>
      <c r="Y22" s="52">
        <v>10</v>
      </c>
      <c r="Z22" s="52">
        <f t="shared" si="14"/>
        <v>1002124</v>
      </c>
      <c r="AA22" s="35" t="e">
        <f ca="1">[2]!SUMSTRING(C22:D22,"#")</f>
        <v>#NAME?</v>
      </c>
      <c r="AC22" s="35" t="e">
        <f ca="1">[2]!SUMSTRING(E22:F22,"#")</f>
        <v>#NAME?</v>
      </c>
      <c r="AE22" s="35" t="e">
        <f ca="1">[2]!SUMSTRING(G22:H22,"#")</f>
        <v>#NAME?</v>
      </c>
      <c r="AG22" s="35" t="e">
        <f ca="1">[2]!SUMSTRING(I22:J22,"#")</f>
        <v>#NAME?</v>
      </c>
      <c r="AI22" s="35" t="e">
        <f ca="1">[2]!SUMSTRING(K22:L22,"#")</f>
        <v>#NAME?</v>
      </c>
      <c r="AK22" s="35" t="e">
        <f ca="1">[2]!SUMSTRING(M22:N22,"#")</f>
        <v>#NAME?</v>
      </c>
      <c r="AM22" s="35" t="e">
        <f ca="1">[2]!SUMSTRING(O22:P22,"#")</f>
        <v>#NAME?</v>
      </c>
      <c r="AO22" s="35" t="e">
        <f ca="1">[2]!SUMSTRING(Q22:R22,"#")</f>
        <v>#NAME?</v>
      </c>
      <c r="AQ22" s="35" t="e">
        <f ca="1">[2]!SUMSTRING(S22:T22,"#")</f>
        <v>#NAME?</v>
      </c>
      <c r="AS22" s="35" t="e">
        <f ca="1">[2]!SUMSTRING(U22:V22,"#")</f>
        <v>#NAME?</v>
      </c>
      <c r="AU22" s="35" t="e">
        <f ca="1">[2]!SUMSTRING(W22:X22,"#")</f>
        <v>#NAME?</v>
      </c>
      <c r="AW22" s="35" t="e">
        <f ca="1">[2]!SUMSTRING(Y22:Z22,"#")</f>
        <v>#NAME?</v>
      </c>
      <c r="AY22" s="32" t="e">
        <f ca="1">[2]!SUMSTRING(AA22:AW22,"|")</f>
        <v>#NAME?</v>
      </c>
    </row>
    <row r="23" spans="1:51" x14ac:dyDescent="0.3">
      <c r="A23" s="35">
        <v>10022</v>
      </c>
      <c r="B23" s="53">
        <v>3</v>
      </c>
      <c r="C23" s="47">
        <v>5</v>
      </c>
      <c r="D23" s="47">
        <f t="shared" si="15"/>
        <v>1002211</v>
      </c>
      <c r="E23" s="47">
        <v>5</v>
      </c>
      <c r="F23" s="47" t="s">
        <v>455</v>
      </c>
      <c r="G23" s="48">
        <f t="shared" si="0"/>
        <v>6</v>
      </c>
      <c r="H23" s="48">
        <f t="shared" si="1"/>
        <v>1002212</v>
      </c>
      <c r="I23" s="48">
        <f t="shared" si="2"/>
        <v>6</v>
      </c>
      <c r="J23" s="48" t="s">
        <v>455</v>
      </c>
      <c r="K23" s="49">
        <f t="shared" si="3"/>
        <v>7</v>
      </c>
      <c r="L23" s="49">
        <f t="shared" si="4"/>
        <v>1002212</v>
      </c>
      <c r="M23" s="49">
        <f t="shared" si="5"/>
        <v>7</v>
      </c>
      <c r="N23" s="49">
        <f t="shared" si="6"/>
        <v>1002222</v>
      </c>
      <c r="O23" s="50">
        <f t="shared" si="7"/>
        <v>8</v>
      </c>
      <c r="P23" s="50">
        <f t="shared" si="8"/>
        <v>1002213</v>
      </c>
      <c r="Q23" s="50">
        <f t="shared" si="7"/>
        <v>8</v>
      </c>
      <c r="R23" s="50">
        <v>1002222</v>
      </c>
      <c r="S23" s="51">
        <f t="shared" si="9"/>
        <v>9</v>
      </c>
      <c r="T23" s="51">
        <v>1002213</v>
      </c>
      <c r="U23" s="51">
        <f t="shared" si="10"/>
        <v>9</v>
      </c>
      <c r="V23" s="51">
        <f t="shared" si="11"/>
        <v>1002223</v>
      </c>
      <c r="W23" s="52">
        <f t="shared" si="12"/>
        <v>10</v>
      </c>
      <c r="X23" s="52">
        <f t="shared" si="13"/>
        <v>1002214</v>
      </c>
      <c r="Y23" s="52">
        <v>10</v>
      </c>
      <c r="Z23" s="52">
        <f t="shared" si="14"/>
        <v>1002224</v>
      </c>
      <c r="AA23" s="35" t="e">
        <f ca="1">[2]!SUMSTRING(C23:D23,"#")</f>
        <v>#NAME?</v>
      </c>
      <c r="AC23" s="35" t="e">
        <f ca="1">[2]!SUMSTRING(E23:F23,"#")</f>
        <v>#NAME?</v>
      </c>
      <c r="AE23" s="35" t="e">
        <f ca="1">[2]!SUMSTRING(G23:H23,"#")</f>
        <v>#NAME?</v>
      </c>
      <c r="AG23" s="35" t="e">
        <f ca="1">[2]!SUMSTRING(I23:J23,"#")</f>
        <v>#NAME?</v>
      </c>
      <c r="AI23" s="35" t="e">
        <f ca="1">[2]!SUMSTRING(K23:L23,"#")</f>
        <v>#NAME?</v>
      </c>
      <c r="AK23" s="35" t="e">
        <f ca="1">[2]!SUMSTRING(M23:N23,"#")</f>
        <v>#NAME?</v>
      </c>
      <c r="AM23" s="35" t="e">
        <f ca="1">[2]!SUMSTRING(O23:P23,"#")</f>
        <v>#NAME?</v>
      </c>
      <c r="AO23" s="35" t="e">
        <f ca="1">[2]!SUMSTRING(Q23:R23,"#")</f>
        <v>#NAME?</v>
      </c>
      <c r="AQ23" s="35" t="e">
        <f ca="1">[2]!SUMSTRING(S23:T23,"#")</f>
        <v>#NAME?</v>
      </c>
      <c r="AS23" s="35" t="e">
        <f ca="1">[2]!SUMSTRING(U23:V23,"#")</f>
        <v>#NAME?</v>
      </c>
      <c r="AU23" s="35" t="e">
        <f ca="1">[2]!SUMSTRING(W23:X23,"#")</f>
        <v>#NAME?</v>
      </c>
      <c r="AW23" s="35" t="e">
        <f ca="1">[2]!SUMSTRING(Y23:Z23,"#")</f>
        <v>#NAME?</v>
      </c>
      <c r="AY23" s="32" t="e">
        <f ca="1">[2]!SUMSTRING(AA23:AW23,"|")</f>
        <v>#NAME?</v>
      </c>
    </row>
    <row r="24" spans="1:51" x14ac:dyDescent="0.3">
      <c r="A24" s="35">
        <v>10023</v>
      </c>
      <c r="B24" s="53">
        <v>5</v>
      </c>
      <c r="C24" s="47">
        <v>5</v>
      </c>
      <c r="D24" s="47">
        <f t="shared" si="15"/>
        <v>1002311</v>
      </c>
      <c r="E24" s="47">
        <v>5</v>
      </c>
      <c r="F24" s="47" t="s">
        <v>456</v>
      </c>
      <c r="G24" s="48">
        <f t="shared" si="0"/>
        <v>6</v>
      </c>
      <c r="H24" s="48">
        <f t="shared" si="1"/>
        <v>1002312</v>
      </c>
      <c r="I24" s="48">
        <f t="shared" si="2"/>
        <v>6</v>
      </c>
      <c r="J24" s="48" t="s">
        <v>456</v>
      </c>
      <c r="K24" s="49">
        <f t="shared" si="3"/>
        <v>7</v>
      </c>
      <c r="L24" s="49">
        <f t="shared" si="4"/>
        <v>1002312</v>
      </c>
      <c r="M24" s="49">
        <f t="shared" si="5"/>
        <v>7</v>
      </c>
      <c r="N24" s="49">
        <f t="shared" si="6"/>
        <v>1002322</v>
      </c>
      <c r="O24" s="50">
        <f t="shared" si="7"/>
        <v>8</v>
      </c>
      <c r="P24" s="50">
        <f t="shared" si="8"/>
        <v>1002313</v>
      </c>
      <c r="Q24" s="50">
        <f t="shared" si="7"/>
        <v>8</v>
      </c>
      <c r="R24" s="50">
        <v>1002322</v>
      </c>
      <c r="S24" s="51">
        <f t="shared" si="9"/>
        <v>9</v>
      </c>
      <c r="T24" s="51">
        <v>1002313</v>
      </c>
      <c r="U24" s="51">
        <f t="shared" si="10"/>
        <v>9</v>
      </c>
      <c r="V24" s="51">
        <f t="shared" si="11"/>
        <v>1002323</v>
      </c>
      <c r="W24" s="52">
        <f t="shared" si="12"/>
        <v>10</v>
      </c>
      <c r="X24" s="52">
        <f t="shared" si="13"/>
        <v>1002314</v>
      </c>
      <c r="Y24" s="52">
        <v>10</v>
      </c>
      <c r="Z24" s="52">
        <f t="shared" si="14"/>
        <v>1002324</v>
      </c>
      <c r="AA24" s="35" t="e">
        <f ca="1">[2]!SUMSTRING(C24:D24,"#")</f>
        <v>#NAME?</v>
      </c>
      <c r="AC24" s="35" t="e">
        <f ca="1">[2]!SUMSTRING(E24:F24,"#")</f>
        <v>#NAME?</v>
      </c>
      <c r="AE24" s="35" t="e">
        <f ca="1">[2]!SUMSTRING(G24:H24,"#")</f>
        <v>#NAME?</v>
      </c>
      <c r="AG24" s="35" t="e">
        <f ca="1">[2]!SUMSTRING(I24:J24,"#")</f>
        <v>#NAME?</v>
      </c>
      <c r="AI24" s="35" t="e">
        <f ca="1">[2]!SUMSTRING(K24:L24,"#")</f>
        <v>#NAME?</v>
      </c>
      <c r="AK24" s="35" t="e">
        <f ca="1">[2]!SUMSTRING(M24:N24,"#")</f>
        <v>#NAME?</v>
      </c>
      <c r="AM24" s="35" t="e">
        <f ca="1">[2]!SUMSTRING(O24:P24,"#")</f>
        <v>#NAME?</v>
      </c>
      <c r="AO24" s="35" t="e">
        <f ca="1">[2]!SUMSTRING(Q24:R24,"#")</f>
        <v>#NAME?</v>
      </c>
      <c r="AQ24" s="35" t="e">
        <f ca="1">[2]!SUMSTRING(S24:T24,"#")</f>
        <v>#NAME?</v>
      </c>
      <c r="AS24" s="35" t="e">
        <f ca="1">[2]!SUMSTRING(U24:V24,"#")</f>
        <v>#NAME?</v>
      </c>
      <c r="AU24" s="35" t="e">
        <f ca="1">[2]!SUMSTRING(W24:X24,"#")</f>
        <v>#NAME?</v>
      </c>
      <c r="AW24" s="35" t="e">
        <f ca="1">[2]!SUMSTRING(Y24:Z24,"#")</f>
        <v>#NAME?</v>
      </c>
      <c r="AY24" s="32" t="e">
        <f ca="1">[2]!SUMSTRING(AA24:AW24,"|")</f>
        <v>#NAME?</v>
      </c>
    </row>
    <row r="25" spans="1:51" x14ac:dyDescent="0.3">
      <c r="A25" s="33">
        <v>10024</v>
      </c>
      <c r="B25" s="35">
        <v>3</v>
      </c>
      <c r="C25" s="47">
        <v>4</v>
      </c>
      <c r="D25" s="47">
        <f t="shared" si="15"/>
        <v>1002411</v>
      </c>
      <c r="G25" s="48">
        <v>5</v>
      </c>
      <c r="H25" s="48">
        <v>1002411</v>
      </c>
      <c r="I25" s="48">
        <f t="shared" si="2"/>
        <v>5</v>
      </c>
      <c r="J25" s="48" t="s">
        <v>457</v>
      </c>
      <c r="K25" s="49">
        <f t="shared" si="3"/>
        <v>6</v>
      </c>
      <c r="L25" s="49">
        <f>H25+1</f>
        <v>1002412</v>
      </c>
      <c r="M25" s="49">
        <f t="shared" si="5"/>
        <v>6</v>
      </c>
      <c r="N25" s="49" t="str">
        <f t="shared" si="6"/>
        <v>1002421</v>
      </c>
      <c r="AA25" s="35" t="e">
        <f ca="1">[2]!SUMSTRING(C25:D25,"#")</f>
        <v>#NAME?</v>
      </c>
      <c r="AC25" s="35" t="e">
        <f ca="1">[2]!SUMSTRING(E25:F25,"#")</f>
        <v>#NAME?</v>
      </c>
      <c r="AE25" s="35" t="e">
        <f ca="1">[2]!SUMSTRING(G25:H25,"#")</f>
        <v>#NAME?</v>
      </c>
      <c r="AG25" s="35" t="e">
        <f ca="1">[2]!SUMSTRING(I25:J25,"#")</f>
        <v>#NAME?</v>
      </c>
      <c r="AI25" s="35" t="e">
        <f ca="1">[2]!SUMSTRING(K25:L25,"#")</f>
        <v>#NAME?</v>
      </c>
      <c r="AK25" s="35" t="e">
        <f ca="1">[2]!SUMSTRING(M25:N25,"#")</f>
        <v>#NAME?</v>
      </c>
      <c r="AM25" s="35" t="e">
        <f ca="1">[2]!SUMSTRING(O25:P25,"#")</f>
        <v>#NAME?</v>
      </c>
      <c r="AO25" s="35" t="e">
        <f ca="1">[2]!SUMSTRING(Q25:R25,"#")</f>
        <v>#NAME?</v>
      </c>
      <c r="AQ25" s="35" t="e">
        <f ca="1">[2]!SUMSTRING(S25:T25,"#")</f>
        <v>#NAME?</v>
      </c>
      <c r="AS25" s="35" t="e">
        <f ca="1">[2]!SUMSTRING(U25:V25,"#")</f>
        <v>#NAME?</v>
      </c>
      <c r="AU25" s="35" t="e">
        <f ca="1">[2]!SUMSTRING(W25:X25,"#")</f>
        <v>#NAME?</v>
      </c>
      <c r="AW25" s="35" t="e">
        <f ca="1">[2]!SUMSTRING(Y25:Z25,"#")</f>
        <v>#NAME?</v>
      </c>
      <c r="AY25" s="32" t="e">
        <f ca="1">[2]!SUMSTRING(AA25:AW25,"|")</f>
        <v>#NAME?</v>
      </c>
    </row>
    <row r="26" spans="1:51" x14ac:dyDescent="0.3">
      <c r="A26" s="33">
        <v>10025</v>
      </c>
      <c r="B26" s="35">
        <v>1</v>
      </c>
      <c r="C26" s="47">
        <v>4</v>
      </c>
      <c r="D26" s="47">
        <f t="shared" si="15"/>
        <v>1002511</v>
      </c>
      <c r="G26" s="48">
        <v>5</v>
      </c>
      <c r="H26" s="48">
        <v>1002511</v>
      </c>
      <c r="I26" s="48">
        <f t="shared" si="2"/>
        <v>5</v>
      </c>
      <c r="J26" s="48" t="s">
        <v>458</v>
      </c>
      <c r="K26" s="49">
        <f t="shared" si="3"/>
        <v>6</v>
      </c>
      <c r="L26" s="49">
        <f t="shared" ref="L26:L43" si="16">H26+1</f>
        <v>1002512</v>
      </c>
      <c r="M26" s="49">
        <f t="shared" si="5"/>
        <v>6</v>
      </c>
      <c r="N26" s="49" t="str">
        <f t="shared" si="6"/>
        <v>1002521</v>
      </c>
      <c r="AA26" s="35" t="e">
        <f ca="1">[2]!SUMSTRING(C26:D26,"#")</f>
        <v>#NAME?</v>
      </c>
      <c r="AC26" s="35" t="e">
        <f ca="1">[2]!SUMSTRING(E26:F26,"#")</f>
        <v>#NAME?</v>
      </c>
      <c r="AE26" s="35" t="e">
        <f ca="1">[2]!SUMSTRING(G26:H26,"#")</f>
        <v>#NAME?</v>
      </c>
      <c r="AG26" s="35" t="e">
        <f ca="1">[2]!SUMSTRING(I26:J26,"#")</f>
        <v>#NAME?</v>
      </c>
      <c r="AI26" s="35" t="e">
        <f ca="1">[2]!SUMSTRING(K26:L26,"#")</f>
        <v>#NAME?</v>
      </c>
      <c r="AK26" s="35" t="e">
        <f ca="1">[2]!SUMSTRING(M26:N26,"#")</f>
        <v>#NAME?</v>
      </c>
      <c r="AM26" s="35" t="e">
        <f ca="1">[2]!SUMSTRING(O26:P26,"#")</f>
        <v>#NAME?</v>
      </c>
      <c r="AO26" s="35" t="e">
        <f ca="1">[2]!SUMSTRING(Q26:R26,"#")</f>
        <v>#NAME?</v>
      </c>
      <c r="AQ26" s="35" t="e">
        <f ca="1">[2]!SUMSTRING(S26:T26,"#")</f>
        <v>#NAME?</v>
      </c>
      <c r="AS26" s="35" t="e">
        <f ca="1">[2]!SUMSTRING(U26:V26,"#")</f>
        <v>#NAME?</v>
      </c>
      <c r="AU26" s="35" t="e">
        <f ca="1">[2]!SUMSTRING(W26:X26,"#")</f>
        <v>#NAME?</v>
      </c>
      <c r="AW26" s="35" t="e">
        <f ca="1">[2]!SUMSTRING(Y26:Z26,"#")</f>
        <v>#NAME?</v>
      </c>
      <c r="AY26" s="32" t="e">
        <f ca="1">[2]!SUMSTRING(AA26:AW26,"|")</f>
        <v>#NAME?</v>
      </c>
    </row>
    <row r="27" spans="1:51" x14ac:dyDescent="0.3">
      <c r="A27" s="33">
        <v>10026</v>
      </c>
      <c r="B27" s="35">
        <v>5</v>
      </c>
      <c r="C27" s="47">
        <v>4</v>
      </c>
      <c r="D27" s="47">
        <f t="shared" si="15"/>
        <v>1002611</v>
      </c>
      <c r="G27" s="48">
        <v>5</v>
      </c>
      <c r="H27" s="48">
        <v>1002611</v>
      </c>
      <c r="I27" s="48">
        <f t="shared" si="2"/>
        <v>5</v>
      </c>
      <c r="J27" s="48" t="s">
        <v>459</v>
      </c>
      <c r="K27" s="49">
        <f t="shared" si="3"/>
        <v>6</v>
      </c>
      <c r="L27" s="49">
        <f t="shared" si="16"/>
        <v>1002612</v>
      </c>
      <c r="M27" s="49">
        <f t="shared" si="5"/>
        <v>6</v>
      </c>
      <c r="N27" s="49" t="str">
        <f t="shared" si="6"/>
        <v>1002621</v>
      </c>
      <c r="O27" s="50">
        <f t="shared" si="7"/>
        <v>7</v>
      </c>
      <c r="P27" s="50">
        <f t="shared" ref="P27" si="17">L27</f>
        <v>1002612</v>
      </c>
      <c r="Q27" s="50">
        <f t="shared" si="7"/>
        <v>7</v>
      </c>
      <c r="R27" s="50">
        <f t="shared" ref="R27" si="18">N27+1</f>
        <v>1002622</v>
      </c>
      <c r="S27" s="51">
        <f t="shared" si="9"/>
        <v>8</v>
      </c>
      <c r="T27" s="51">
        <f t="shared" ref="T27" si="19">P27+1</f>
        <v>1002613</v>
      </c>
      <c r="U27" s="51">
        <f t="shared" si="10"/>
        <v>8</v>
      </c>
      <c r="V27" s="51">
        <f t="shared" ref="V27" si="20">R27</f>
        <v>1002622</v>
      </c>
      <c r="W27" s="52">
        <f t="shared" si="12"/>
        <v>9</v>
      </c>
      <c r="X27" s="52">
        <f t="shared" ref="X27" si="21">T27</f>
        <v>1002613</v>
      </c>
      <c r="Y27" s="52">
        <v>9</v>
      </c>
      <c r="Z27" s="52">
        <f t="shared" ref="Z27" si="22">V27+1</f>
        <v>1002623</v>
      </c>
      <c r="AA27" s="35" t="e">
        <f ca="1">[2]!SUMSTRING(C27:D27,"#")</f>
        <v>#NAME?</v>
      </c>
      <c r="AC27" s="35" t="e">
        <f ca="1">[2]!SUMSTRING(E27:F27,"#")</f>
        <v>#NAME?</v>
      </c>
      <c r="AE27" s="35" t="e">
        <f ca="1">[2]!SUMSTRING(G27:H27,"#")</f>
        <v>#NAME?</v>
      </c>
      <c r="AG27" s="35" t="e">
        <f ca="1">[2]!SUMSTRING(I27:J27,"#")</f>
        <v>#NAME?</v>
      </c>
      <c r="AI27" s="35" t="e">
        <f ca="1">[2]!SUMSTRING(K27:L27,"#")</f>
        <v>#NAME?</v>
      </c>
      <c r="AK27" s="35" t="e">
        <f ca="1">[2]!SUMSTRING(M27:N27,"#")</f>
        <v>#NAME?</v>
      </c>
      <c r="AM27" s="35" t="e">
        <f ca="1">[2]!SUMSTRING(O27:P27,"#")</f>
        <v>#NAME?</v>
      </c>
      <c r="AO27" s="35" t="e">
        <f ca="1">[2]!SUMSTRING(Q27:R27,"#")</f>
        <v>#NAME?</v>
      </c>
      <c r="AQ27" s="35" t="e">
        <f ca="1">[2]!SUMSTRING(S27:T27,"#")</f>
        <v>#NAME?</v>
      </c>
      <c r="AS27" s="35" t="e">
        <f ca="1">[2]!SUMSTRING(U27:V27,"#")</f>
        <v>#NAME?</v>
      </c>
      <c r="AU27" s="35" t="e">
        <f ca="1">[2]!SUMSTRING(W27:X27,"#")</f>
        <v>#NAME?</v>
      </c>
      <c r="AW27" s="35" t="e">
        <f ca="1">[2]!SUMSTRING(Y27:Z27,"#")</f>
        <v>#NAME?</v>
      </c>
      <c r="AY27" s="32" t="e">
        <f ca="1">[2]!SUMSTRING(AA27:AW27,"|")</f>
        <v>#NAME?</v>
      </c>
    </row>
    <row r="28" spans="1:51" x14ac:dyDescent="0.3">
      <c r="A28" s="35">
        <v>10027</v>
      </c>
      <c r="B28" s="35">
        <v>5</v>
      </c>
      <c r="C28" s="47">
        <v>4</v>
      </c>
      <c r="D28" s="47">
        <f t="shared" si="15"/>
        <v>1002711</v>
      </c>
      <c r="G28" s="48">
        <v>5</v>
      </c>
      <c r="H28" s="48">
        <v>1002711</v>
      </c>
      <c r="I28" s="48">
        <f t="shared" si="2"/>
        <v>5</v>
      </c>
      <c r="J28" s="48" t="s">
        <v>460</v>
      </c>
      <c r="K28" s="49">
        <f t="shared" si="3"/>
        <v>6</v>
      </c>
      <c r="L28" s="49">
        <f t="shared" si="16"/>
        <v>1002712</v>
      </c>
      <c r="M28" s="49">
        <f t="shared" si="5"/>
        <v>6</v>
      </c>
      <c r="N28" s="49" t="str">
        <f t="shared" si="6"/>
        <v>1002721</v>
      </c>
      <c r="O28" s="50">
        <f t="shared" ref="O28" si="23">K28+1</f>
        <v>7</v>
      </c>
      <c r="P28" s="50">
        <f t="shared" ref="P28" si="24">L28</f>
        <v>1002712</v>
      </c>
      <c r="Q28" s="50">
        <f t="shared" ref="Q28" si="25">M28+1</f>
        <v>7</v>
      </c>
      <c r="R28" s="50">
        <f t="shared" ref="R28" si="26">N28+1</f>
        <v>1002722</v>
      </c>
      <c r="S28" s="51">
        <f t="shared" ref="S28:S29" si="27">O28+1</f>
        <v>8</v>
      </c>
      <c r="T28" s="51">
        <f t="shared" ref="T28:T29" si="28">P28+1</f>
        <v>1002713</v>
      </c>
      <c r="U28" s="51">
        <f t="shared" ref="U28:U29" si="29">S28</f>
        <v>8</v>
      </c>
      <c r="V28" s="51">
        <f t="shared" ref="V28:V29" si="30">R28</f>
        <v>1002722</v>
      </c>
      <c r="W28" s="52">
        <f t="shared" ref="W28:W29" si="31">S28+1</f>
        <v>9</v>
      </c>
      <c r="X28" s="52">
        <f t="shared" ref="X28:X29" si="32">T28</f>
        <v>1002713</v>
      </c>
      <c r="Y28" s="52">
        <v>9</v>
      </c>
      <c r="Z28" s="52">
        <f t="shared" ref="Z28:Z29" si="33">V28+1</f>
        <v>1002723</v>
      </c>
      <c r="AA28" s="35" t="e">
        <f ca="1">[2]!SUMSTRING(C28:D28,"#")</f>
        <v>#NAME?</v>
      </c>
      <c r="AC28" s="35" t="e">
        <f ca="1">[2]!SUMSTRING(E28:F28,"#")</f>
        <v>#NAME?</v>
      </c>
      <c r="AE28" s="35" t="e">
        <f ca="1">[2]!SUMSTRING(G28:H28,"#")</f>
        <v>#NAME?</v>
      </c>
      <c r="AG28" s="35" t="e">
        <f ca="1">[2]!SUMSTRING(I28:J28,"#")</f>
        <v>#NAME?</v>
      </c>
      <c r="AI28" s="35" t="e">
        <f ca="1">[2]!SUMSTRING(K28:L28,"#")</f>
        <v>#NAME?</v>
      </c>
      <c r="AK28" s="35" t="e">
        <f ca="1">[2]!SUMSTRING(M28:N28,"#")</f>
        <v>#NAME?</v>
      </c>
      <c r="AM28" s="35" t="e">
        <f ca="1">[2]!SUMSTRING(O28:P28,"#")</f>
        <v>#NAME?</v>
      </c>
      <c r="AO28" s="35" t="e">
        <f ca="1">[2]!SUMSTRING(Q28:R28,"#")</f>
        <v>#NAME?</v>
      </c>
      <c r="AQ28" s="35" t="e">
        <f ca="1">[2]!SUMSTRING(S28:T28,"#")</f>
        <v>#NAME?</v>
      </c>
      <c r="AS28" s="35" t="e">
        <f ca="1">[2]!SUMSTRING(U28:V28,"#")</f>
        <v>#NAME?</v>
      </c>
      <c r="AU28" s="35" t="e">
        <f ca="1">[2]!SUMSTRING(W28:X28,"#")</f>
        <v>#NAME?</v>
      </c>
      <c r="AW28" s="35" t="e">
        <f ca="1">[2]!SUMSTRING(Y28:Z28,"#")</f>
        <v>#NAME?</v>
      </c>
      <c r="AY28" s="32" t="e">
        <f ca="1">[2]!SUMSTRING(AA28:AW28,"|")</f>
        <v>#NAME?</v>
      </c>
    </row>
    <row r="29" spans="1:51" x14ac:dyDescent="0.3">
      <c r="A29" s="35">
        <v>10028</v>
      </c>
      <c r="B29" s="35">
        <v>5</v>
      </c>
      <c r="C29" s="47">
        <v>4</v>
      </c>
      <c r="D29" s="47">
        <f t="shared" si="15"/>
        <v>1002811</v>
      </c>
      <c r="G29" s="48">
        <v>5</v>
      </c>
      <c r="H29" s="48">
        <v>1002811</v>
      </c>
      <c r="I29" s="48">
        <f t="shared" si="2"/>
        <v>5</v>
      </c>
      <c r="J29" s="48" t="s">
        <v>461</v>
      </c>
      <c r="K29" s="49">
        <f t="shared" si="3"/>
        <v>6</v>
      </c>
      <c r="L29" s="49">
        <f t="shared" si="16"/>
        <v>1002812</v>
      </c>
      <c r="M29" s="49">
        <f t="shared" si="5"/>
        <v>6</v>
      </c>
      <c r="N29" s="49" t="str">
        <f t="shared" si="6"/>
        <v>1002821</v>
      </c>
      <c r="O29" s="50">
        <f t="shared" ref="O29" si="34">K29+1</f>
        <v>7</v>
      </c>
      <c r="P29" s="50">
        <f t="shared" ref="P29" si="35">L29</f>
        <v>1002812</v>
      </c>
      <c r="Q29" s="50">
        <f t="shared" ref="Q29" si="36">M29+1</f>
        <v>7</v>
      </c>
      <c r="R29" s="50">
        <f t="shared" ref="R29" si="37">N29+1</f>
        <v>1002822</v>
      </c>
      <c r="S29" s="51">
        <f t="shared" si="27"/>
        <v>8</v>
      </c>
      <c r="T29" s="51">
        <f t="shared" si="28"/>
        <v>1002813</v>
      </c>
      <c r="U29" s="51">
        <f t="shared" si="29"/>
        <v>8</v>
      </c>
      <c r="V29" s="51">
        <f t="shared" si="30"/>
        <v>1002822</v>
      </c>
      <c r="W29" s="52">
        <f t="shared" si="31"/>
        <v>9</v>
      </c>
      <c r="X29" s="52">
        <f t="shared" si="32"/>
        <v>1002813</v>
      </c>
      <c r="Y29" s="52">
        <v>9</v>
      </c>
      <c r="Z29" s="52">
        <f t="shared" si="33"/>
        <v>1002823</v>
      </c>
      <c r="AA29" s="35" t="e">
        <f ca="1">[2]!SUMSTRING(C29:D29,"#")</f>
        <v>#NAME?</v>
      </c>
      <c r="AC29" s="35" t="e">
        <f ca="1">[2]!SUMSTRING(E29:F29,"#")</f>
        <v>#NAME?</v>
      </c>
      <c r="AE29" s="35" t="e">
        <f ca="1">[2]!SUMSTRING(G29:H29,"#")</f>
        <v>#NAME?</v>
      </c>
      <c r="AG29" s="35" t="e">
        <f ca="1">[2]!SUMSTRING(I29:J29,"#")</f>
        <v>#NAME?</v>
      </c>
      <c r="AI29" s="35" t="e">
        <f ca="1">[2]!SUMSTRING(K29:L29,"#")</f>
        <v>#NAME?</v>
      </c>
      <c r="AK29" s="35" t="e">
        <f ca="1">[2]!SUMSTRING(M29:N29,"#")</f>
        <v>#NAME?</v>
      </c>
      <c r="AM29" s="35" t="e">
        <f ca="1">[2]!SUMSTRING(O29:P29,"#")</f>
        <v>#NAME?</v>
      </c>
      <c r="AO29" s="35" t="e">
        <f ca="1">[2]!SUMSTRING(Q29:R29,"#")</f>
        <v>#NAME?</v>
      </c>
      <c r="AQ29" s="35" t="e">
        <f ca="1">[2]!SUMSTRING(S29:T29,"#")</f>
        <v>#NAME?</v>
      </c>
      <c r="AS29" s="35" t="e">
        <f ca="1">[2]!SUMSTRING(U29:V29,"#")</f>
        <v>#NAME?</v>
      </c>
      <c r="AU29" s="35" t="e">
        <f ca="1">[2]!SUMSTRING(W29:X29,"#")</f>
        <v>#NAME?</v>
      </c>
      <c r="AW29" s="35" t="e">
        <f ca="1">[2]!SUMSTRING(Y29:Z29,"#")</f>
        <v>#NAME?</v>
      </c>
      <c r="AY29" s="32" t="e">
        <f ca="1">[2]!SUMSTRING(AA29:AW29,"|")</f>
        <v>#NAME?</v>
      </c>
    </row>
    <row r="30" spans="1:51" x14ac:dyDescent="0.3">
      <c r="A30" s="33">
        <v>10029</v>
      </c>
      <c r="B30" s="35">
        <v>4</v>
      </c>
      <c r="C30" s="47">
        <v>4</v>
      </c>
      <c r="D30" s="47">
        <f t="shared" si="15"/>
        <v>1002911</v>
      </c>
      <c r="G30" s="48">
        <v>5</v>
      </c>
      <c r="H30" s="48">
        <v>1002911</v>
      </c>
      <c r="I30" s="48">
        <f t="shared" si="2"/>
        <v>5</v>
      </c>
      <c r="J30" s="48" t="s">
        <v>462</v>
      </c>
      <c r="K30" s="49">
        <f t="shared" si="3"/>
        <v>6</v>
      </c>
      <c r="L30" s="49">
        <f t="shared" si="16"/>
        <v>1002912</v>
      </c>
      <c r="M30" s="49">
        <f t="shared" si="5"/>
        <v>6</v>
      </c>
      <c r="N30" s="49" t="str">
        <f t="shared" si="6"/>
        <v>1002921</v>
      </c>
      <c r="AA30" s="35" t="e">
        <f ca="1">[2]!SUMSTRING(C30:D30,"#")</f>
        <v>#NAME?</v>
      </c>
      <c r="AC30" s="35" t="e">
        <f ca="1">[2]!SUMSTRING(E30:F30,"#")</f>
        <v>#NAME?</v>
      </c>
      <c r="AE30" s="35" t="e">
        <f ca="1">[2]!SUMSTRING(G30:H30,"#")</f>
        <v>#NAME?</v>
      </c>
      <c r="AG30" s="35" t="e">
        <f ca="1">[2]!SUMSTRING(I30:J30,"#")</f>
        <v>#NAME?</v>
      </c>
      <c r="AI30" s="35" t="e">
        <f ca="1">[2]!SUMSTRING(K30:L30,"#")</f>
        <v>#NAME?</v>
      </c>
      <c r="AK30" s="35" t="e">
        <f ca="1">[2]!SUMSTRING(M30:N30,"#")</f>
        <v>#NAME?</v>
      </c>
      <c r="AM30" s="35" t="e">
        <f ca="1">[2]!SUMSTRING(O30:P30,"#")</f>
        <v>#NAME?</v>
      </c>
      <c r="AO30" s="35" t="e">
        <f ca="1">[2]!SUMSTRING(Q30:R30,"#")</f>
        <v>#NAME?</v>
      </c>
      <c r="AQ30" s="35" t="e">
        <f ca="1">[2]!SUMSTRING(S30:T30,"#")</f>
        <v>#NAME?</v>
      </c>
      <c r="AS30" s="35" t="e">
        <f ca="1">[2]!SUMSTRING(U30:V30,"#")</f>
        <v>#NAME?</v>
      </c>
      <c r="AU30" s="35" t="e">
        <f ca="1">[2]!SUMSTRING(W30:X30,"#")</f>
        <v>#NAME?</v>
      </c>
      <c r="AW30" s="35" t="e">
        <f ca="1">[2]!SUMSTRING(Y30:Z30,"#")</f>
        <v>#NAME?</v>
      </c>
      <c r="AY30" s="32" t="e">
        <f ca="1">[2]!SUMSTRING(AA30:AW30,"|")</f>
        <v>#NAME?</v>
      </c>
    </row>
    <row r="31" spans="1:51" x14ac:dyDescent="0.3">
      <c r="A31" s="35">
        <v>10030</v>
      </c>
      <c r="B31" s="35">
        <v>3</v>
      </c>
      <c r="C31" s="47">
        <v>4</v>
      </c>
      <c r="D31" s="47">
        <f t="shared" si="15"/>
        <v>1003011</v>
      </c>
      <c r="G31" s="48">
        <v>5</v>
      </c>
      <c r="H31" s="48">
        <v>1003011</v>
      </c>
      <c r="I31" s="48">
        <f t="shared" si="2"/>
        <v>5</v>
      </c>
      <c r="J31" s="48" t="s">
        <v>463</v>
      </c>
      <c r="K31" s="49">
        <f t="shared" si="3"/>
        <v>6</v>
      </c>
      <c r="L31" s="49">
        <f t="shared" si="16"/>
        <v>1003012</v>
      </c>
      <c r="M31" s="49">
        <f t="shared" si="5"/>
        <v>6</v>
      </c>
      <c r="N31" s="49" t="str">
        <f t="shared" si="6"/>
        <v>1003021</v>
      </c>
      <c r="AA31" s="35" t="e">
        <f ca="1">[2]!SUMSTRING(C31:D31,"#")</f>
        <v>#NAME?</v>
      </c>
      <c r="AC31" s="35" t="e">
        <f ca="1">[2]!SUMSTRING(E31:F31,"#")</f>
        <v>#NAME?</v>
      </c>
      <c r="AE31" s="35" t="e">
        <f ca="1">[2]!SUMSTRING(G31:H31,"#")</f>
        <v>#NAME?</v>
      </c>
      <c r="AG31" s="35" t="e">
        <f ca="1">[2]!SUMSTRING(I31:J31,"#")</f>
        <v>#NAME?</v>
      </c>
      <c r="AI31" s="35" t="e">
        <f ca="1">[2]!SUMSTRING(K31:L31,"#")</f>
        <v>#NAME?</v>
      </c>
      <c r="AK31" s="35" t="e">
        <f ca="1">[2]!SUMSTRING(M31:N31,"#")</f>
        <v>#NAME?</v>
      </c>
      <c r="AM31" s="35" t="e">
        <f ca="1">[2]!SUMSTRING(O31:P31,"#")</f>
        <v>#NAME?</v>
      </c>
      <c r="AO31" s="35" t="e">
        <f ca="1">[2]!SUMSTRING(Q31:R31,"#")</f>
        <v>#NAME?</v>
      </c>
      <c r="AQ31" s="35" t="e">
        <f ca="1">[2]!SUMSTRING(S31:T31,"#")</f>
        <v>#NAME?</v>
      </c>
      <c r="AS31" s="35" t="e">
        <f ca="1">[2]!SUMSTRING(U31:V31,"#")</f>
        <v>#NAME?</v>
      </c>
      <c r="AU31" s="35" t="e">
        <f ca="1">[2]!SUMSTRING(W31:X31,"#")</f>
        <v>#NAME?</v>
      </c>
      <c r="AW31" s="35" t="e">
        <f ca="1">[2]!SUMSTRING(Y31:Z31,"#")</f>
        <v>#NAME?</v>
      </c>
      <c r="AY31" s="32" t="e">
        <f ca="1">[2]!SUMSTRING(AA31:AW31,"|")</f>
        <v>#NAME?</v>
      </c>
    </row>
    <row r="32" spans="1:51" x14ac:dyDescent="0.3">
      <c r="A32" s="35">
        <v>10031</v>
      </c>
      <c r="B32" s="35">
        <v>4</v>
      </c>
      <c r="C32" s="47">
        <v>4</v>
      </c>
      <c r="D32" s="47">
        <f t="shared" si="15"/>
        <v>1003111</v>
      </c>
      <c r="G32" s="48">
        <v>5</v>
      </c>
      <c r="H32" s="48">
        <v>1003111</v>
      </c>
      <c r="I32" s="48">
        <f t="shared" si="2"/>
        <v>5</v>
      </c>
      <c r="J32" s="48" t="s">
        <v>464</v>
      </c>
      <c r="K32" s="49">
        <f t="shared" si="3"/>
        <v>6</v>
      </c>
      <c r="L32" s="49">
        <f t="shared" si="16"/>
        <v>1003112</v>
      </c>
      <c r="M32" s="49">
        <f t="shared" si="5"/>
        <v>6</v>
      </c>
      <c r="N32" s="49" t="str">
        <f t="shared" si="6"/>
        <v>1003121</v>
      </c>
      <c r="AA32" s="35" t="e">
        <f ca="1">[2]!SUMSTRING(C32:D32,"#")</f>
        <v>#NAME?</v>
      </c>
      <c r="AC32" s="35" t="e">
        <f ca="1">[2]!SUMSTRING(E32:F32,"#")</f>
        <v>#NAME?</v>
      </c>
      <c r="AE32" s="35" t="e">
        <f ca="1">[2]!SUMSTRING(G32:H32,"#")</f>
        <v>#NAME?</v>
      </c>
      <c r="AG32" s="35" t="e">
        <f ca="1">[2]!SUMSTRING(I32:J32,"#")</f>
        <v>#NAME?</v>
      </c>
      <c r="AI32" s="35" t="e">
        <f ca="1">[2]!SUMSTRING(K32:L32,"#")</f>
        <v>#NAME?</v>
      </c>
      <c r="AK32" s="35" t="e">
        <f ca="1">[2]!SUMSTRING(M32:N32,"#")</f>
        <v>#NAME?</v>
      </c>
      <c r="AM32" s="35" t="e">
        <f ca="1">[2]!SUMSTRING(O32:P32,"#")</f>
        <v>#NAME?</v>
      </c>
      <c r="AO32" s="35" t="e">
        <f ca="1">[2]!SUMSTRING(Q32:R32,"#")</f>
        <v>#NAME?</v>
      </c>
      <c r="AQ32" s="35" t="e">
        <f ca="1">[2]!SUMSTRING(S32:T32,"#")</f>
        <v>#NAME?</v>
      </c>
      <c r="AS32" s="35" t="e">
        <f ca="1">[2]!SUMSTRING(U32:V32,"#")</f>
        <v>#NAME?</v>
      </c>
      <c r="AU32" s="35" t="e">
        <f ca="1">[2]!SUMSTRING(W32:X32,"#")</f>
        <v>#NAME?</v>
      </c>
      <c r="AW32" s="35" t="e">
        <f ca="1">[2]!SUMSTRING(Y32:Z32,"#")</f>
        <v>#NAME?</v>
      </c>
      <c r="AY32" s="32" t="e">
        <f ca="1">[2]!SUMSTRING(AA32:AW32,"|")</f>
        <v>#NAME?</v>
      </c>
    </row>
    <row r="33" spans="1:53" x14ac:dyDescent="0.3">
      <c r="A33" s="35">
        <v>10032</v>
      </c>
      <c r="B33" s="35">
        <v>4</v>
      </c>
      <c r="C33" s="47">
        <v>4</v>
      </c>
      <c r="D33" s="47">
        <f t="shared" si="15"/>
        <v>1003211</v>
      </c>
      <c r="G33" s="48">
        <v>5</v>
      </c>
      <c r="H33" s="48">
        <v>1003211</v>
      </c>
      <c r="I33" s="48">
        <f t="shared" si="2"/>
        <v>5</v>
      </c>
      <c r="J33" s="48" t="s">
        <v>465</v>
      </c>
      <c r="K33" s="49">
        <f t="shared" si="3"/>
        <v>6</v>
      </c>
      <c r="L33" s="49">
        <f t="shared" si="16"/>
        <v>1003212</v>
      </c>
      <c r="M33" s="49">
        <f t="shared" si="5"/>
        <v>6</v>
      </c>
      <c r="N33" s="49" t="str">
        <f t="shared" si="6"/>
        <v>1003221</v>
      </c>
      <c r="AA33" s="35" t="e">
        <f ca="1">[2]!SUMSTRING(C33:D33,"#")</f>
        <v>#NAME?</v>
      </c>
      <c r="AC33" s="35" t="e">
        <f ca="1">[2]!SUMSTRING(E33:F33,"#")</f>
        <v>#NAME?</v>
      </c>
      <c r="AE33" s="35" t="e">
        <f ca="1">[2]!SUMSTRING(G33:H33,"#")</f>
        <v>#NAME?</v>
      </c>
      <c r="AG33" s="35" t="e">
        <f ca="1">[2]!SUMSTRING(I33:J33,"#")</f>
        <v>#NAME?</v>
      </c>
      <c r="AI33" s="35" t="e">
        <f ca="1">[2]!SUMSTRING(K33:L33,"#")</f>
        <v>#NAME?</v>
      </c>
      <c r="AK33" s="35" t="e">
        <f ca="1">[2]!SUMSTRING(M33:N33,"#")</f>
        <v>#NAME?</v>
      </c>
      <c r="AM33" s="35" t="e">
        <f ca="1">[2]!SUMSTRING(O33:P33,"#")</f>
        <v>#NAME?</v>
      </c>
      <c r="AO33" s="35" t="e">
        <f ca="1">[2]!SUMSTRING(Q33:R33,"#")</f>
        <v>#NAME?</v>
      </c>
      <c r="AQ33" s="35" t="e">
        <f ca="1">[2]!SUMSTRING(S33:T33,"#")</f>
        <v>#NAME?</v>
      </c>
      <c r="AS33" s="35" t="e">
        <f ca="1">[2]!SUMSTRING(U33:V33,"#")</f>
        <v>#NAME?</v>
      </c>
      <c r="AU33" s="35" t="e">
        <f ca="1">[2]!SUMSTRING(W33:X33,"#")</f>
        <v>#NAME?</v>
      </c>
      <c r="AW33" s="35" t="e">
        <f ca="1">[2]!SUMSTRING(Y33:Z33,"#")</f>
        <v>#NAME?</v>
      </c>
      <c r="AY33" s="32" t="e">
        <f ca="1">[2]!SUMSTRING(AA33:AW33,"|")</f>
        <v>#NAME?</v>
      </c>
    </row>
    <row r="34" spans="1:53" x14ac:dyDescent="0.3">
      <c r="A34" s="34">
        <v>10033</v>
      </c>
      <c r="B34" s="35">
        <v>4</v>
      </c>
      <c r="C34" s="47">
        <v>4</v>
      </c>
      <c r="D34" s="47">
        <f t="shared" si="15"/>
        <v>1003311</v>
      </c>
      <c r="G34" s="48">
        <v>5</v>
      </c>
      <c r="H34" s="48">
        <v>1003311</v>
      </c>
      <c r="I34" s="48">
        <f t="shared" si="2"/>
        <v>5</v>
      </c>
      <c r="J34" s="48" t="s">
        <v>466</v>
      </c>
      <c r="K34" s="49">
        <f t="shared" si="3"/>
        <v>6</v>
      </c>
      <c r="L34" s="49">
        <f t="shared" si="16"/>
        <v>1003312</v>
      </c>
      <c r="M34" s="49">
        <f t="shared" si="5"/>
        <v>6</v>
      </c>
      <c r="N34" s="49" t="str">
        <f t="shared" si="6"/>
        <v>1003321</v>
      </c>
      <c r="AA34" s="35" t="e">
        <f ca="1">[2]!SUMSTRING(C34:D34,"#")</f>
        <v>#NAME?</v>
      </c>
      <c r="AC34" s="35" t="e">
        <f ca="1">[2]!SUMSTRING(E34:F34,"#")</f>
        <v>#NAME?</v>
      </c>
      <c r="AE34" s="35" t="e">
        <f ca="1">[2]!SUMSTRING(G34:H34,"#")</f>
        <v>#NAME?</v>
      </c>
      <c r="AG34" s="35" t="e">
        <f ca="1">[2]!SUMSTRING(I34:J34,"#")</f>
        <v>#NAME?</v>
      </c>
      <c r="AI34" s="35" t="e">
        <f ca="1">[2]!SUMSTRING(K34:L34,"#")</f>
        <v>#NAME?</v>
      </c>
      <c r="AK34" s="35" t="e">
        <f ca="1">[2]!SUMSTRING(M34:N34,"#")</f>
        <v>#NAME?</v>
      </c>
      <c r="AM34" s="35" t="e">
        <f ca="1">[2]!SUMSTRING(O34:P34,"#")</f>
        <v>#NAME?</v>
      </c>
      <c r="AO34" s="35" t="e">
        <f ca="1">[2]!SUMSTRING(Q34:R34,"#")</f>
        <v>#NAME?</v>
      </c>
      <c r="AQ34" s="35" t="e">
        <f ca="1">[2]!SUMSTRING(S34:T34,"#")</f>
        <v>#NAME?</v>
      </c>
      <c r="AS34" s="35" t="e">
        <f ca="1">[2]!SUMSTRING(U34:V34,"#")</f>
        <v>#NAME?</v>
      </c>
      <c r="AU34" s="35" t="e">
        <f ca="1">[2]!SUMSTRING(W34:X34,"#")</f>
        <v>#NAME?</v>
      </c>
      <c r="AW34" s="35" t="e">
        <f ca="1">[2]!SUMSTRING(Y34:Z34,"#")</f>
        <v>#NAME?</v>
      </c>
      <c r="AY34" s="32" t="e">
        <f ca="1">[2]!SUMSTRING(AA34:AW34,"|")</f>
        <v>#NAME?</v>
      </c>
    </row>
    <row r="35" spans="1:53" x14ac:dyDescent="0.3">
      <c r="A35" s="33">
        <v>10034</v>
      </c>
      <c r="B35" s="35">
        <v>6</v>
      </c>
      <c r="C35" s="47">
        <v>4</v>
      </c>
      <c r="D35" s="47">
        <f t="shared" si="15"/>
        <v>1003411</v>
      </c>
      <c r="G35" s="48">
        <v>5</v>
      </c>
      <c r="H35" s="48">
        <v>1003411</v>
      </c>
      <c r="I35" s="48">
        <f t="shared" si="2"/>
        <v>5</v>
      </c>
      <c r="J35" s="48" t="s">
        <v>467</v>
      </c>
      <c r="K35" s="49">
        <f t="shared" si="3"/>
        <v>6</v>
      </c>
      <c r="L35" s="49">
        <f t="shared" si="16"/>
        <v>1003412</v>
      </c>
      <c r="M35" s="49">
        <f t="shared" si="5"/>
        <v>6</v>
      </c>
      <c r="N35" s="49" t="str">
        <f t="shared" si="6"/>
        <v>1003421</v>
      </c>
      <c r="O35" s="50">
        <f t="shared" ref="O35" si="38">K35+1</f>
        <v>7</v>
      </c>
      <c r="P35" s="50">
        <f t="shared" ref="P35" si="39">L35</f>
        <v>1003412</v>
      </c>
      <c r="Q35" s="50">
        <f t="shared" ref="Q35" si="40">M35+1</f>
        <v>7</v>
      </c>
      <c r="R35" s="50">
        <f t="shared" ref="R35" si="41">N35+1</f>
        <v>1003422</v>
      </c>
      <c r="S35" s="51">
        <f t="shared" ref="S35" si="42">O35+1</f>
        <v>8</v>
      </c>
      <c r="T35" s="51">
        <f t="shared" ref="T35" si="43">P35+1</f>
        <v>1003413</v>
      </c>
      <c r="U35" s="51">
        <f t="shared" ref="U35" si="44">S35</f>
        <v>8</v>
      </c>
      <c r="V35" s="51">
        <f t="shared" ref="V35" si="45">R35</f>
        <v>1003422</v>
      </c>
      <c r="W35" s="52">
        <f t="shared" ref="W35" si="46">S35+1</f>
        <v>9</v>
      </c>
      <c r="X35" s="52">
        <f t="shared" ref="X35" si="47">T35</f>
        <v>1003413</v>
      </c>
      <c r="Y35" s="52">
        <v>9</v>
      </c>
      <c r="Z35" s="52">
        <f t="shared" ref="Z35" si="48">V35+1</f>
        <v>1003423</v>
      </c>
      <c r="AA35" s="35" t="e">
        <f ca="1">[2]!SUMSTRING(C35:D35,"#")</f>
        <v>#NAME?</v>
      </c>
      <c r="AC35" s="35" t="e">
        <f ca="1">[2]!SUMSTRING(E35:F35,"#")</f>
        <v>#NAME?</v>
      </c>
      <c r="AE35" s="35" t="e">
        <f ca="1">[2]!SUMSTRING(G35:H35,"#")</f>
        <v>#NAME?</v>
      </c>
      <c r="AG35" s="35" t="e">
        <f ca="1">[2]!SUMSTRING(I35:J35,"#")</f>
        <v>#NAME?</v>
      </c>
      <c r="AI35" s="35" t="e">
        <f ca="1">[2]!SUMSTRING(K35:L35,"#")</f>
        <v>#NAME?</v>
      </c>
      <c r="AK35" s="35" t="e">
        <f ca="1">[2]!SUMSTRING(M35:N35,"#")</f>
        <v>#NAME?</v>
      </c>
      <c r="AM35" s="35" t="e">
        <f ca="1">[2]!SUMSTRING(O35:P35,"#")</f>
        <v>#NAME?</v>
      </c>
      <c r="AO35" s="35" t="e">
        <f ca="1">[2]!SUMSTRING(Q35:R35,"#")</f>
        <v>#NAME?</v>
      </c>
      <c r="AQ35" s="35" t="e">
        <f ca="1">[2]!SUMSTRING(S35:T35,"#")</f>
        <v>#NAME?</v>
      </c>
      <c r="AS35" s="35" t="e">
        <f ca="1">[2]!SUMSTRING(U35:V35,"#")</f>
        <v>#NAME?</v>
      </c>
      <c r="AU35" s="35" t="e">
        <f ca="1">[2]!SUMSTRING(W35:X35,"#")</f>
        <v>#NAME?</v>
      </c>
      <c r="AW35" s="35" t="e">
        <f ca="1">[2]!SUMSTRING(Y35:Z35,"#")</f>
        <v>#NAME?</v>
      </c>
      <c r="AY35" s="32" t="e">
        <f ca="1">[2]!SUMSTRING(AA35:AW35,"|")</f>
        <v>#NAME?</v>
      </c>
    </row>
    <row r="36" spans="1:53" x14ac:dyDescent="0.3">
      <c r="A36" s="35">
        <v>10035</v>
      </c>
      <c r="B36" s="35">
        <v>6</v>
      </c>
      <c r="C36" s="47">
        <v>4</v>
      </c>
      <c r="D36" s="47">
        <f t="shared" si="15"/>
        <v>1003511</v>
      </c>
      <c r="G36" s="48">
        <v>5</v>
      </c>
      <c r="H36" s="48">
        <v>1003511</v>
      </c>
      <c r="I36" s="48">
        <f t="shared" si="2"/>
        <v>5</v>
      </c>
      <c r="J36" s="48" t="s">
        <v>468</v>
      </c>
      <c r="K36" s="49">
        <f t="shared" si="3"/>
        <v>6</v>
      </c>
      <c r="L36" s="49">
        <f t="shared" si="16"/>
        <v>1003512</v>
      </c>
      <c r="M36" s="49">
        <f t="shared" si="5"/>
        <v>6</v>
      </c>
      <c r="N36" s="49" t="str">
        <f t="shared" si="6"/>
        <v>1003521</v>
      </c>
      <c r="O36" s="50">
        <f t="shared" ref="O36" si="49">K36+1</f>
        <v>7</v>
      </c>
      <c r="P36" s="50">
        <f t="shared" ref="P36" si="50">L36</f>
        <v>1003512</v>
      </c>
      <c r="Q36" s="50">
        <f t="shared" ref="Q36" si="51">M36+1</f>
        <v>7</v>
      </c>
      <c r="R36" s="50">
        <f t="shared" ref="R36" si="52">N36+1</f>
        <v>1003522</v>
      </c>
      <c r="S36" s="51">
        <f t="shared" ref="S36" si="53">O36+1</f>
        <v>8</v>
      </c>
      <c r="T36" s="51">
        <f t="shared" ref="T36" si="54">P36+1</f>
        <v>1003513</v>
      </c>
      <c r="U36" s="51">
        <f t="shared" ref="U36" si="55">S36</f>
        <v>8</v>
      </c>
      <c r="V36" s="51">
        <f t="shared" ref="V36" si="56">R36</f>
        <v>1003522</v>
      </c>
      <c r="W36" s="52">
        <f t="shared" ref="W36" si="57">S36+1</f>
        <v>9</v>
      </c>
      <c r="X36" s="52">
        <f t="shared" ref="X36" si="58">T36</f>
        <v>1003513</v>
      </c>
      <c r="Y36" s="52">
        <v>9</v>
      </c>
      <c r="Z36" s="52">
        <f t="shared" ref="Z36" si="59">V36+1</f>
        <v>1003523</v>
      </c>
      <c r="AA36" s="35" t="e">
        <f ca="1">[2]!SUMSTRING(C36:D36,"#")</f>
        <v>#NAME?</v>
      </c>
      <c r="AC36" s="35" t="e">
        <f ca="1">[2]!SUMSTRING(E36:F36,"#")</f>
        <v>#NAME?</v>
      </c>
      <c r="AE36" s="35" t="e">
        <f ca="1">[2]!SUMSTRING(G36:H36,"#")</f>
        <v>#NAME?</v>
      </c>
      <c r="AG36" s="35" t="e">
        <f ca="1">[2]!SUMSTRING(I36:J36,"#")</f>
        <v>#NAME?</v>
      </c>
      <c r="AI36" s="35" t="e">
        <f ca="1">[2]!SUMSTRING(K36:L36,"#")</f>
        <v>#NAME?</v>
      </c>
      <c r="AK36" s="35" t="e">
        <f ca="1">[2]!SUMSTRING(M36:N36,"#")</f>
        <v>#NAME?</v>
      </c>
      <c r="AM36" s="35" t="e">
        <f ca="1">[2]!SUMSTRING(O36:P36,"#")</f>
        <v>#NAME?</v>
      </c>
      <c r="AO36" s="35" t="e">
        <f ca="1">[2]!SUMSTRING(Q36:R36,"#")</f>
        <v>#NAME?</v>
      </c>
      <c r="AQ36" s="35" t="e">
        <f ca="1">[2]!SUMSTRING(S36:T36,"#")</f>
        <v>#NAME?</v>
      </c>
      <c r="AS36" s="35" t="e">
        <f ca="1">[2]!SUMSTRING(U36:V36,"#")</f>
        <v>#NAME?</v>
      </c>
      <c r="AU36" s="35" t="e">
        <f ca="1">[2]!SUMSTRING(W36:X36,"#")</f>
        <v>#NAME?</v>
      </c>
      <c r="AW36" s="35" t="e">
        <f ca="1">[2]!SUMSTRING(Y36:Z36,"#")</f>
        <v>#NAME?</v>
      </c>
      <c r="AY36" s="32" t="e">
        <f ca="1">[2]!SUMSTRING(AA36:AW36,"|")</f>
        <v>#NAME?</v>
      </c>
    </row>
    <row r="37" spans="1:53" x14ac:dyDescent="0.3">
      <c r="A37" s="33">
        <v>10036</v>
      </c>
      <c r="B37" s="35">
        <v>2</v>
      </c>
      <c r="C37" s="47">
        <v>4</v>
      </c>
      <c r="D37" s="47">
        <f t="shared" si="15"/>
        <v>1003611</v>
      </c>
      <c r="G37" s="48">
        <v>5</v>
      </c>
      <c r="H37" s="48">
        <v>1003611</v>
      </c>
      <c r="I37" s="48">
        <f t="shared" si="2"/>
        <v>5</v>
      </c>
      <c r="J37" s="48" t="s">
        <v>469</v>
      </c>
      <c r="K37" s="49">
        <f t="shared" si="3"/>
        <v>6</v>
      </c>
      <c r="L37" s="49">
        <f t="shared" si="16"/>
        <v>1003612</v>
      </c>
      <c r="M37" s="49">
        <f t="shared" si="5"/>
        <v>6</v>
      </c>
      <c r="N37" s="49" t="str">
        <f t="shared" si="6"/>
        <v>1003621</v>
      </c>
      <c r="AA37" s="35" t="e">
        <f ca="1">[2]!SUMSTRING(C37:D37,"#")</f>
        <v>#NAME?</v>
      </c>
      <c r="AC37" s="35" t="e">
        <f ca="1">[2]!SUMSTRING(E37:F37,"#")</f>
        <v>#NAME?</v>
      </c>
      <c r="AE37" s="35" t="e">
        <f ca="1">[2]!SUMSTRING(G37:H37,"#")</f>
        <v>#NAME?</v>
      </c>
      <c r="AG37" s="35" t="e">
        <f ca="1">[2]!SUMSTRING(I37:J37,"#")</f>
        <v>#NAME?</v>
      </c>
      <c r="AI37" s="35" t="e">
        <f ca="1">[2]!SUMSTRING(K37:L37,"#")</f>
        <v>#NAME?</v>
      </c>
      <c r="AK37" s="35" t="e">
        <f ca="1">[2]!SUMSTRING(M37:N37,"#")</f>
        <v>#NAME?</v>
      </c>
      <c r="AM37" s="35" t="e">
        <f ca="1">[2]!SUMSTRING(O37:P37,"#")</f>
        <v>#NAME?</v>
      </c>
      <c r="AO37" s="35" t="e">
        <f ca="1">[2]!SUMSTRING(Q37:R37,"#")</f>
        <v>#NAME?</v>
      </c>
      <c r="AQ37" s="35" t="e">
        <f ca="1">[2]!SUMSTRING(S37:T37,"#")</f>
        <v>#NAME?</v>
      </c>
      <c r="AS37" s="35" t="e">
        <f ca="1">[2]!SUMSTRING(U37:V37,"#")</f>
        <v>#NAME?</v>
      </c>
      <c r="AU37" s="35" t="e">
        <f ca="1">[2]!SUMSTRING(W37:X37,"#")</f>
        <v>#NAME?</v>
      </c>
      <c r="AW37" s="35" t="e">
        <f ca="1">[2]!SUMSTRING(Y37:Z37,"#")</f>
        <v>#NAME?</v>
      </c>
      <c r="AY37" s="32" t="e">
        <f ca="1">[2]!SUMSTRING(AA37:AW37,"|")</f>
        <v>#NAME?</v>
      </c>
    </row>
    <row r="38" spans="1:53" x14ac:dyDescent="0.3">
      <c r="A38" s="35">
        <v>10037</v>
      </c>
      <c r="B38" s="35">
        <v>2</v>
      </c>
      <c r="C38" s="47">
        <v>4</v>
      </c>
      <c r="D38" s="47">
        <f t="shared" si="15"/>
        <v>1003711</v>
      </c>
      <c r="G38" s="48">
        <v>5</v>
      </c>
      <c r="H38" s="48">
        <v>1003711</v>
      </c>
      <c r="I38" s="48">
        <f t="shared" si="2"/>
        <v>5</v>
      </c>
      <c r="J38" s="48" t="s">
        <v>470</v>
      </c>
      <c r="K38" s="49">
        <f t="shared" si="3"/>
        <v>6</v>
      </c>
      <c r="L38" s="49">
        <f t="shared" si="16"/>
        <v>1003712</v>
      </c>
      <c r="M38" s="49">
        <f t="shared" si="5"/>
        <v>6</v>
      </c>
      <c r="N38" s="49" t="str">
        <f t="shared" si="6"/>
        <v>1003721</v>
      </c>
      <c r="AA38" s="35" t="e">
        <f ca="1">[2]!SUMSTRING(C38:D38,"#")</f>
        <v>#NAME?</v>
      </c>
      <c r="AC38" s="35" t="e">
        <f ca="1">[2]!SUMSTRING(E38:F38,"#")</f>
        <v>#NAME?</v>
      </c>
      <c r="AE38" s="35" t="e">
        <f ca="1">[2]!SUMSTRING(G38:H38,"#")</f>
        <v>#NAME?</v>
      </c>
      <c r="AG38" s="35" t="e">
        <f ca="1">[2]!SUMSTRING(I38:J38,"#")</f>
        <v>#NAME?</v>
      </c>
      <c r="AI38" s="35" t="e">
        <f ca="1">[2]!SUMSTRING(K38:L38,"#")</f>
        <v>#NAME?</v>
      </c>
      <c r="AK38" s="35" t="e">
        <f ca="1">[2]!SUMSTRING(M38:N38,"#")</f>
        <v>#NAME?</v>
      </c>
      <c r="AM38" s="35" t="e">
        <f ca="1">[2]!SUMSTRING(O38:P38,"#")</f>
        <v>#NAME?</v>
      </c>
      <c r="AO38" s="35" t="e">
        <f ca="1">[2]!SUMSTRING(Q38:R38,"#")</f>
        <v>#NAME?</v>
      </c>
      <c r="AQ38" s="35" t="e">
        <f ca="1">[2]!SUMSTRING(S38:T38,"#")</f>
        <v>#NAME?</v>
      </c>
      <c r="AS38" s="35" t="e">
        <f ca="1">[2]!SUMSTRING(U38:V38,"#")</f>
        <v>#NAME?</v>
      </c>
      <c r="AU38" s="35" t="e">
        <f ca="1">[2]!SUMSTRING(W38:X38,"#")</f>
        <v>#NAME?</v>
      </c>
      <c r="AW38" s="35" t="e">
        <f ca="1">[2]!SUMSTRING(Y38:Z38,"#")</f>
        <v>#NAME?</v>
      </c>
      <c r="AY38" s="32" t="e">
        <f ca="1">[2]!SUMSTRING(AA38:AW38,"|")</f>
        <v>#NAME?</v>
      </c>
    </row>
    <row r="39" spans="1:53" x14ac:dyDescent="0.3">
      <c r="A39" s="35">
        <v>10038</v>
      </c>
      <c r="B39" s="35">
        <v>1</v>
      </c>
      <c r="C39" s="47">
        <v>4</v>
      </c>
      <c r="D39" s="47">
        <f t="shared" si="15"/>
        <v>1003811</v>
      </c>
      <c r="G39" s="48">
        <v>5</v>
      </c>
      <c r="H39" s="48">
        <v>1003811</v>
      </c>
      <c r="I39" s="48">
        <f t="shared" si="2"/>
        <v>5</v>
      </c>
      <c r="J39" s="48" t="s">
        <v>471</v>
      </c>
      <c r="K39" s="49">
        <f t="shared" si="3"/>
        <v>6</v>
      </c>
      <c r="L39" s="49">
        <f t="shared" si="16"/>
        <v>1003812</v>
      </c>
      <c r="M39" s="49">
        <f t="shared" si="5"/>
        <v>6</v>
      </c>
      <c r="N39" s="49" t="str">
        <f t="shared" si="6"/>
        <v>1003821</v>
      </c>
      <c r="AA39" s="35" t="e">
        <f ca="1">[2]!SUMSTRING(C39:D39,"#")</f>
        <v>#NAME?</v>
      </c>
      <c r="AC39" s="35" t="e">
        <f ca="1">[2]!SUMSTRING(E39:F39,"#")</f>
        <v>#NAME?</v>
      </c>
      <c r="AE39" s="35" t="e">
        <f ca="1">[2]!SUMSTRING(G39:H39,"#")</f>
        <v>#NAME?</v>
      </c>
      <c r="AG39" s="35" t="e">
        <f ca="1">[2]!SUMSTRING(I39:J39,"#")</f>
        <v>#NAME?</v>
      </c>
      <c r="AI39" s="35" t="e">
        <f ca="1">[2]!SUMSTRING(K39:L39,"#")</f>
        <v>#NAME?</v>
      </c>
      <c r="AK39" s="35" t="e">
        <f ca="1">[2]!SUMSTRING(M39:N39,"#")</f>
        <v>#NAME?</v>
      </c>
      <c r="AM39" s="35" t="e">
        <f ca="1">[2]!SUMSTRING(O39:P39,"#")</f>
        <v>#NAME?</v>
      </c>
      <c r="AO39" s="35" t="e">
        <f ca="1">[2]!SUMSTRING(Q39:R39,"#")</f>
        <v>#NAME?</v>
      </c>
      <c r="AQ39" s="35" t="e">
        <f ca="1">[2]!SUMSTRING(S39:T39,"#")</f>
        <v>#NAME?</v>
      </c>
      <c r="AS39" s="35" t="e">
        <f ca="1">[2]!SUMSTRING(U39:V39,"#")</f>
        <v>#NAME?</v>
      </c>
      <c r="AU39" s="35" t="e">
        <f ca="1">[2]!SUMSTRING(W39:X39,"#")</f>
        <v>#NAME?</v>
      </c>
      <c r="AW39" s="35" t="e">
        <f ca="1">[2]!SUMSTRING(Y39:Z39,"#")</f>
        <v>#NAME?</v>
      </c>
      <c r="AY39" s="32" t="e">
        <f ca="1">[2]!SUMSTRING(AA39:AW39,"|")</f>
        <v>#NAME?</v>
      </c>
    </row>
    <row r="40" spans="1:53" x14ac:dyDescent="0.3">
      <c r="A40" s="35">
        <v>10039</v>
      </c>
      <c r="B40" s="35">
        <v>2</v>
      </c>
      <c r="C40" s="47">
        <v>4</v>
      </c>
      <c r="D40" s="47">
        <f t="shared" si="15"/>
        <v>1003911</v>
      </c>
      <c r="G40" s="48">
        <v>5</v>
      </c>
      <c r="H40" s="48">
        <v>1003911</v>
      </c>
      <c r="I40" s="48">
        <f t="shared" si="2"/>
        <v>5</v>
      </c>
      <c r="J40" s="48" t="s">
        <v>472</v>
      </c>
      <c r="K40" s="49">
        <f t="shared" si="3"/>
        <v>6</v>
      </c>
      <c r="L40" s="49">
        <f t="shared" si="16"/>
        <v>1003912</v>
      </c>
      <c r="M40" s="49">
        <f t="shared" si="5"/>
        <v>6</v>
      </c>
      <c r="N40" s="49" t="str">
        <f t="shared" si="6"/>
        <v>1003921</v>
      </c>
      <c r="AA40" s="35" t="e">
        <f ca="1">[2]!SUMSTRING(C40:D40,"#")</f>
        <v>#NAME?</v>
      </c>
      <c r="AC40" s="35" t="e">
        <f ca="1">[2]!SUMSTRING(E40:F40,"#")</f>
        <v>#NAME?</v>
      </c>
      <c r="AE40" s="35" t="e">
        <f ca="1">[2]!SUMSTRING(G40:H40,"#")</f>
        <v>#NAME?</v>
      </c>
      <c r="AG40" s="35" t="e">
        <f ca="1">[2]!SUMSTRING(I40:J40,"#")</f>
        <v>#NAME?</v>
      </c>
      <c r="AI40" s="35" t="e">
        <f ca="1">[2]!SUMSTRING(K40:L40,"#")</f>
        <v>#NAME?</v>
      </c>
      <c r="AK40" s="35" t="e">
        <f ca="1">[2]!SUMSTRING(M40:N40,"#")</f>
        <v>#NAME?</v>
      </c>
      <c r="AM40" s="35" t="e">
        <f ca="1">[2]!SUMSTRING(O40:P40,"#")</f>
        <v>#NAME?</v>
      </c>
      <c r="AO40" s="35" t="e">
        <f ca="1">[2]!SUMSTRING(Q40:R40,"#")</f>
        <v>#NAME?</v>
      </c>
      <c r="AQ40" s="35" t="e">
        <f ca="1">[2]!SUMSTRING(S40:T40,"#")</f>
        <v>#NAME?</v>
      </c>
      <c r="AS40" s="35" t="e">
        <f ca="1">[2]!SUMSTRING(U40:V40,"#")</f>
        <v>#NAME?</v>
      </c>
      <c r="AU40" s="35" t="e">
        <f ca="1">[2]!SUMSTRING(W40:X40,"#")</f>
        <v>#NAME?</v>
      </c>
      <c r="AW40" s="35" t="e">
        <f ca="1">[2]!SUMSTRING(Y40:Z40,"#")</f>
        <v>#NAME?</v>
      </c>
      <c r="AY40" s="32" t="e">
        <f ca="1">[2]!SUMSTRING(AA40:AW40,"|")</f>
        <v>#NAME?</v>
      </c>
    </row>
    <row r="41" spans="1:53" x14ac:dyDescent="0.3">
      <c r="A41" s="35">
        <v>10040</v>
      </c>
      <c r="B41" s="35">
        <v>1</v>
      </c>
      <c r="C41" s="47">
        <v>4</v>
      </c>
      <c r="D41" s="47">
        <f t="shared" si="15"/>
        <v>1004011</v>
      </c>
      <c r="G41" s="48">
        <v>5</v>
      </c>
      <c r="H41" s="48">
        <v>1004011</v>
      </c>
      <c r="I41" s="48">
        <f t="shared" si="2"/>
        <v>5</v>
      </c>
      <c r="J41" s="48" t="s">
        <v>473</v>
      </c>
      <c r="K41" s="49">
        <f t="shared" si="3"/>
        <v>6</v>
      </c>
      <c r="L41" s="49">
        <f t="shared" si="16"/>
        <v>1004012</v>
      </c>
      <c r="M41" s="49">
        <f t="shared" si="5"/>
        <v>6</v>
      </c>
      <c r="N41" s="49" t="str">
        <f t="shared" si="6"/>
        <v>1004021</v>
      </c>
      <c r="AA41" s="35" t="e">
        <f ca="1">[2]!SUMSTRING(C41:D41,"#")</f>
        <v>#NAME?</v>
      </c>
      <c r="AC41" s="35" t="e">
        <f ca="1">[2]!SUMSTRING(E41:F41,"#")</f>
        <v>#NAME?</v>
      </c>
      <c r="AE41" s="35" t="e">
        <f ca="1">[2]!SUMSTRING(G41:H41,"#")</f>
        <v>#NAME?</v>
      </c>
      <c r="AG41" s="35" t="e">
        <f ca="1">[2]!SUMSTRING(I41:J41,"#")</f>
        <v>#NAME?</v>
      </c>
      <c r="AI41" s="35" t="e">
        <f ca="1">[2]!SUMSTRING(K41:L41,"#")</f>
        <v>#NAME?</v>
      </c>
      <c r="AK41" s="35" t="e">
        <f ca="1">[2]!SUMSTRING(M41:N41,"#")</f>
        <v>#NAME?</v>
      </c>
      <c r="AM41" s="35" t="e">
        <f ca="1">[2]!SUMSTRING(O41:P41,"#")</f>
        <v>#NAME?</v>
      </c>
      <c r="AO41" s="35" t="e">
        <f ca="1">[2]!SUMSTRING(Q41:R41,"#")</f>
        <v>#NAME?</v>
      </c>
      <c r="AQ41" s="35" t="e">
        <f ca="1">[2]!SUMSTRING(S41:T41,"#")</f>
        <v>#NAME?</v>
      </c>
      <c r="AS41" s="35" t="e">
        <f ca="1">[2]!SUMSTRING(U41:V41,"#")</f>
        <v>#NAME?</v>
      </c>
      <c r="AU41" s="35" t="e">
        <f ca="1">[2]!SUMSTRING(W41:X41,"#")</f>
        <v>#NAME?</v>
      </c>
      <c r="AW41" s="35" t="e">
        <f ca="1">[2]!SUMSTRING(Y41:Z41,"#")</f>
        <v>#NAME?</v>
      </c>
      <c r="AY41" s="32" t="e">
        <f ca="1">[2]!SUMSTRING(AA41:AW41,"|")</f>
        <v>#NAME?</v>
      </c>
    </row>
    <row r="42" spans="1:53" s="46" customFormat="1" x14ac:dyDescent="0.3">
      <c r="A42" s="34">
        <v>10041</v>
      </c>
      <c r="B42" s="46">
        <v>1</v>
      </c>
      <c r="C42" s="54">
        <v>4</v>
      </c>
      <c r="D42" s="54">
        <f t="shared" si="15"/>
        <v>1004111</v>
      </c>
      <c r="E42" s="54"/>
      <c r="F42" s="54"/>
      <c r="G42" s="48">
        <v>5</v>
      </c>
      <c r="H42" s="55">
        <f>D42</f>
        <v>1004111</v>
      </c>
      <c r="I42" s="48">
        <f t="shared" si="2"/>
        <v>5</v>
      </c>
      <c r="J42" s="55">
        <f>H42+10</f>
        <v>1004121</v>
      </c>
      <c r="K42" s="49">
        <f t="shared" ref="K42" si="60">I42+1</f>
        <v>6</v>
      </c>
      <c r="L42" s="49">
        <f t="shared" ref="L42" si="61">H42+1</f>
        <v>1004112</v>
      </c>
      <c r="M42" s="49">
        <f t="shared" ref="M42" si="62">K42</f>
        <v>6</v>
      </c>
      <c r="N42" s="49">
        <f t="shared" ref="N42" si="63">IF(M42=7,J42+1,J42)</f>
        <v>1004121</v>
      </c>
      <c r="O42" s="56"/>
      <c r="P42" s="56"/>
      <c r="Q42" s="56"/>
      <c r="R42" s="56"/>
      <c r="S42" s="57"/>
      <c r="T42" s="57"/>
      <c r="U42" s="57"/>
      <c r="V42" s="57"/>
      <c r="W42" s="58"/>
      <c r="X42" s="58"/>
      <c r="Y42" s="58"/>
      <c r="Z42" s="58"/>
      <c r="AA42" s="35" t="e">
        <f ca="1">[2]!SUMSTRING(C42:D42,"#")</f>
        <v>#NAME?</v>
      </c>
      <c r="AC42" s="35" t="e">
        <f ca="1">[2]!SUMSTRING(E42:F42,"#")</f>
        <v>#NAME?</v>
      </c>
      <c r="AE42" s="35" t="e">
        <f ca="1">[2]!SUMSTRING(G42:H42,"#")</f>
        <v>#NAME?</v>
      </c>
      <c r="AG42" s="35" t="e">
        <f ca="1">[2]!SUMSTRING(I42:J42,"#")</f>
        <v>#NAME?</v>
      </c>
      <c r="AI42" s="35" t="e">
        <f ca="1">[2]!SUMSTRING(K42:L42,"#")</f>
        <v>#NAME?</v>
      </c>
      <c r="AK42" s="35" t="e">
        <f ca="1">[2]!SUMSTRING(M42:N42,"#")</f>
        <v>#NAME?</v>
      </c>
      <c r="AM42" s="35" t="e">
        <f ca="1">[2]!SUMSTRING(O42:P42,"#")</f>
        <v>#NAME?</v>
      </c>
      <c r="AO42" s="35" t="e">
        <f ca="1">[2]!SUMSTRING(Q42:R42,"#")</f>
        <v>#NAME?</v>
      </c>
      <c r="AQ42" s="35" t="e">
        <f ca="1">[2]!SUMSTRING(S42:T42,"#")</f>
        <v>#NAME?</v>
      </c>
      <c r="AS42" s="35" t="e">
        <f ca="1">[2]!SUMSTRING(U42:V42,"#")</f>
        <v>#NAME?</v>
      </c>
      <c r="AU42" s="35" t="e">
        <f ca="1">[2]!SUMSTRING(W42:X42,"#")</f>
        <v>#NAME?</v>
      </c>
      <c r="AW42" s="35" t="e">
        <f ca="1">[2]!SUMSTRING(Y42:Z42,"#")</f>
        <v>#NAME?</v>
      </c>
      <c r="AY42" s="32" t="e">
        <f ca="1">[2]!SUMSTRING(AA42:AW42,"|")</f>
        <v>#NAME?</v>
      </c>
      <c r="BA42" s="35"/>
    </row>
    <row r="43" spans="1:53" x14ac:dyDescent="0.3">
      <c r="A43" s="35">
        <v>10042</v>
      </c>
      <c r="B43" s="35">
        <v>3</v>
      </c>
      <c r="C43" s="47">
        <v>4</v>
      </c>
      <c r="D43" s="47">
        <f t="shared" si="15"/>
        <v>1004211</v>
      </c>
      <c r="G43" s="48">
        <v>5</v>
      </c>
      <c r="H43" s="48">
        <v>1004211</v>
      </c>
      <c r="I43" s="48">
        <f t="shared" si="2"/>
        <v>5</v>
      </c>
      <c r="J43" s="48" t="s">
        <v>474</v>
      </c>
      <c r="K43" s="49">
        <f t="shared" si="3"/>
        <v>6</v>
      </c>
      <c r="L43" s="49">
        <f t="shared" si="16"/>
        <v>1004212</v>
      </c>
      <c r="M43" s="49">
        <f t="shared" si="5"/>
        <v>6</v>
      </c>
      <c r="N43" s="49" t="str">
        <f t="shared" si="6"/>
        <v>1004221</v>
      </c>
      <c r="AA43" s="35" t="e">
        <f ca="1">[2]!SUMSTRING(C43:D43,"#")</f>
        <v>#NAME?</v>
      </c>
      <c r="AC43" s="35" t="e">
        <f ca="1">[2]!SUMSTRING(E43:F43,"#")</f>
        <v>#NAME?</v>
      </c>
      <c r="AE43" s="35" t="e">
        <f ca="1">[2]!SUMSTRING(G43:H43,"#")</f>
        <v>#NAME?</v>
      </c>
      <c r="AG43" s="35" t="e">
        <f ca="1">[2]!SUMSTRING(I43:J43,"#")</f>
        <v>#NAME?</v>
      </c>
      <c r="AI43" s="35" t="e">
        <f ca="1">[2]!SUMSTRING(K43:L43,"#")</f>
        <v>#NAME?</v>
      </c>
      <c r="AK43" s="35" t="e">
        <f ca="1">[2]!SUMSTRING(M43:N43,"#")</f>
        <v>#NAME?</v>
      </c>
      <c r="AM43" s="35" t="e">
        <f ca="1">[2]!SUMSTRING(O43:P43,"#")</f>
        <v>#NAME?</v>
      </c>
      <c r="AO43" s="35" t="e">
        <f ca="1">[2]!SUMSTRING(Q43:R43,"#")</f>
        <v>#NAME?</v>
      </c>
      <c r="AQ43" s="35" t="e">
        <f ca="1">[2]!SUMSTRING(S43:T43,"#")</f>
        <v>#NAME?</v>
      </c>
      <c r="AS43" s="35" t="e">
        <f ca="1">[2]!SUMSTRING(U43:V43,"#")</f>
        <v>#NAME?</v>
      </c>
      <c r="AU43" s="35" t="e">
        <f ca="1">[2]!SUMSTRING(W43:X43,"#")</f>
        <v>#NAME?</v>
      </c>
      <c r="AW43" s="35" t="e">
        <f ca="1">[2]!SUMSTRING(Y43:Z43,"#")</f>
        <v>#NAME?</v>
      </c>
      <c r="AY43" s="32" t="e">
        <f ca="1">[2]!SUMSTRING(AA43:AW43,"|")</f>
        <v>#NAME?</v>
      </c>
    </row>
    <row r="44" spans="1:53" s="46" customFormat="1" x14ac:dyDescent="0.3">
      <c r="A44" s="34">
        <v>10043</v>
      </c>
      <c r="B44" s="46">
        <v>2</v>
      </c>
      <c r="C44" s="54">
        <v>4</v>
      </c>
      <c r="D44" s="54">
        <f t="shared" si="15"/>
        <v>1004311</v>
      </c>
      <c r="E44" s="54"/>
      <c r="F44" s="54"/>
      <c r="G44" s="48">
        <v>5</v>
      </c>
      <c r="H44" s="55">
        <f>D44</f>
        <v>1004311</v>
      </c>
      <c r="I44" s="48">
        <f t="shared" si="2"/>
        <v>5</v>
      </c>
      <c r="J44" s="55">
        <f>H44+10</f>
        <v>1004321</v>
      </c>
      <c r="K44" s="49">
        <f t="shared" ref="K44:K47" si="64">I44+1</f>
        <v>6</v>
      </c>
      <c r="L44" s="49">
        <f t="shared" ref="L44:L47" si="65">H44+1</f>
        <v>1004312</v>
      </c>
      <c r="M44" s="49">
        <f t="shared" ref="M44:M47" si="66">K44</f>
        <v>6</v>
      </c>
      <c r="N44" s="49">
        <f t="shared" ref="N44:N47" si="67">IF(M44=7,J44+1,J44)</f>
        <v>1004321</v>
      </c>
      <c r="O44" s="56"/>
      <c r="P44" s="56"/>
      <c r="Q44" s="56"/>
      <c r="R44" s="56"/>
      <c r="S44" s="57"/>
      <c r="T44" s="57"/>
      <c r="U44" s="57"/>
      <c r="V44" s="57"/>
      <c r="W44" s="58"/>
      <c r="X44" s="58"/>
      <c r="Y44" s="58"/>
      <c r="Z44" s="58"/>
      <c r="AA44" s="35" t="e">
        <f ca="1">[2]!SUMSTRING(C44:D44,"#")</f>
        <v>#NAME?</v>
      </c>
      <c r="AC44" s="35" t="e">
        <f ca="1">[2]!SUMSTRING(E44:F44,"#")</f>
        <v>#NAME?</v>
      </c>
      <c r="AE44" s="35" t="e">
        <f ca="1">[2]!SUMSTRING(G44:H44,"#")</f>
        <v>#NAME?</v>
      </c>
      <c r="AG44" s="35" t="e">
        <f ca="1">[2]!SUMSTRING(I44:J44,"#")</f>
        <v>#NAME?</v>
      </c>
      <c r="AI44" s="35" t="e">
        <f ca="1">[2]!SUMSTRING(K44:L44,"#")</f>
        <v>#NAME?</v>
      </c>
      <c r="AK44" s="35" t="e">
        <f ca="1">[2]!SUMSTRING(M44:N44,"#")</f>
        <v>#NAME?</v>
      </c>
      <c r="AM44" s="35" t="e">
        <f ca="1">[2]!SUMSTRING(O44:P44,"#")</f>
        <v>#NAME?</v>
      </c>
      <c r="AO44" s="35" t="e">
        <f ca="1">[2]!SUMSTRING(Q44:R44,"#")</f>
        <v>#NAME?</v>
      </c>
      <c r="AQ44" s="35" t="e">
        <f ca="1">[2]!SUMSTRING(S44:T44,"#")</f>
        <v>#NAME?</v>
      </c>
      <c r="AS44" s="35" t="e">
        <f ca="1">[2]!SUMSTRING(U44:V44,"#")</f>
        <v>#NAME?</v>
      </c>
      <c r="AU44" s="35" t="e">
        <f ca="1">[2]!SUMSTRING(W44:X44,"#")</f>
        <v>#NAME?</v>
      </c>
      <c r="AW44" s="35" t="e">
        <f ca="1">[2]!SUMSTRING(Y44:Z44,"#")</f>
        <v>#NAME?</v>
      </c>
      <c r="AY44" s="32" t="e">
        <f ca="1">[2]!SUMSTRING(AA44:AW44,"|")</f>
        <v>#NAME?</v>
      </c>
      <c r="BA44" s="35"/>
    </row>
    <row r="45" spans="1:53" s="46" customFormat="1" x14ac:dyDescent="0.3">
      <c r="A45" s="34">
        <v>10044</v>
      </c>
      <c r="B45" s="46">
        <v>6</v>
      </c>
      <c r="C45" s="54">
        <v>4</v>
      </c>
      <c r="D45" s="54">
        <f t="shared" si="15"/>
        <v>1004411</v>
      </c>
      <c r="E45" s="54"/>
      <c r="F45" s="54"/>
      <c r="G45" s="48">
        <v>5</v>
      </c>
      <c r="H45" s="55">
        <f t="shared" ref="H45:H47" si="68">D45</f>
        <v>1004411</v>
      </c>
      <c r="I45" s="48">
        <f t="shared" si="2"/>
        <v>5</v>
      </c>
      <c r="J45" s="55">
        <f>H45+10</f>
        <v>1004421</v>
      </c>
      <c r="K45" s="49">
        <f t="shared" si="64"/>
        <v>6</v>
      </c>
      <c r="L45" s="49">
        <f t="shared" si="65"/>
        <v>1004412</v>
      </c>
      <c r="M45" s="49">
        <f t="shared" si="66"/>
        <v>6</v>
      </c>
      <c r="N45" s="49">
        <f t="shared" si="67"/>
        <v>1004421</v>
      </c>
      <c r="O45" s="50">
        <f t="shared" ref="O45" si="69">K45+1</f>
        <v>7</v>
      </c>
      <c r="P45" s="50">
        <f t="shared" ref="P45" si="70">L45</f>
        <v>1004412</v>
      </c>
      <c r="Q45" s="50">
        <f t="shared" ref="Q45" si="71">M45+1</f>
        <v>7</v>
      </c>
      <c r="R45" s="50">
        <f t="shared" ref="R45" si="72">N45+1</f>
        <v>1004422</v>
      </c>
      <c r="S45" s="51">
        <f t="shared" ref="S45" si="73">O45+1</f>
        <v>8</v>
      </c>
      <c r="T45" s="51">
        <f t="shared" ref="T45" si="74">P45+1</f>
        <v>1004413</v>
      </c>
      <c r="U45" s="51">
        <f t="shared" ref="U45" si="75">S45</f>
        <v>8</v>
      </c>
      <c r="V45" s="51">
        <f t="shared" ref="V45" si="76">R45</f>
        <v>1004422</v>
      </c>
      <c r="W45" s="52">
        <f t="shared" ref="W45" si="77">S45+1</f>
        <v>9</v>
      </c>
      <c r="X45" s="52">
        <f t="shared" ref="X45" si="78">T45</f>
        <v>1004413</v>
      </c>
      <c r="Y45" s="52">
        <v>9</v>
      </c>
      <c r="Z45" s="52">
        <f t="shared" ref="Z45" si="79">V45+1</f>
        <v>1004423</v>
      </c>
      <c r="AA45" s="35" t="e">
        <f ca="1">[2]!SUMSTRING(C45:D45,"#")</f>
        <v>#NAME?</v>
      </c>
      <c r="AC45" s="35" t="e">
        <f ca="1">[2]!SUMSTRING(E45:F45,"#")</f>
        <v>#NAME?</v>
      </c>
      <c r="AE45" s="35" t="e">
        <f ca="1">[2]!SUMSTRING(G45:H45,"#")</f>
        <v>#NAME?</v>
      </c>
      <c r="AG45" s="35" t="e">
        <f ca="1">[2]!SUMSTRING(I45:J45,"#")</f>
        <v>#NAME?</v>
      </c>
      <c r="AI45" s="35" t="e">
        <f ca="1">[2]!SUMSTRING(K45:L45,"#")</f>
        <v>#NAME?</v>
      </c>
      <c r="AK45" s="35" t="e">
        <f ca="1">[2]!SUMSTRING(M45:N45,"#")</f>
        <v>#NAME?</v>
      </c>
      <c r="AM45" s="35" t="e">
        <f ca="1">[2]!SUMSTRING(O45:P45,"#")</f>
        <v>#NAME?</v>
      </c>
      <c r="AO45" s="35" t="e">
        <f ca="1">[2]!SUMSTRING(Q45:R45,"#")</f>
        <v>#NAME?</v>
      </c>
      <c r="AQ45" s="35" t="e">
        <f ca="1">[2]!SUMSTRING(S45:T45,"#")</f>
        <v>#NAME?</v>
      </c>
      <c r="AS45" s="35" t="e">
        <f ca="1">[2]!SUMSTRING(U45:V45,"#")</f>
        <v>#NAME?</v>
      </c>
      <c r="AU45" s="35" t="e">
        <f ca="1">[2]!SUMSTRING(W45:X45,"#")</f>
        <v>#NAME?</v>
      </c>
      <c r="AW45" s="35" t="e">
        <f ca="1">[2]!SUMSTRING(Y45:Z45,"#")</f>
        <v>#NAME?</v>
      </c>
      <c r="AY45" s="32" t="e">
        <f ca="1">[2]!SUMSTRING(AA45:AW45,"|")</f>
        <v>#NAME?</v>
      </c>
      <c r="BA45" s="35"/>
    </row>
    <row r="46" spans="1:53" s="46" customFormat="1" x14ac:dyDescent="0.3">
      <c r="A46" s="34">
        <v>10045</v>
      </c>
      <c r="B46" s="46">
        <v>3</v>
      </c>
      <c r="C46" s="54">
        <v>4</v>
      </c>
      <c r="D46" s="54">
        <f t="shared" si="15"/>
        <v>1004511</v>
      </c>
      <c r="E46" s="54"/>
      <c r="F46" s="54"/>
      <c r="G46" s="48">
        <v>5</v>
      </c>
      <c r="H46" s="55">
        <f t="shared" si="68"/>
        <v>1004511</v>
      </c>
      <c r="I46" s="48">
        <f t="shared" si="2"/>
        <v>5</v>
      </c>
      <c r="J46" s="55">
        <f>H46+10</f>
        <v>1004521</v>
      </c>
      <c r="K46" s="49">
        <f t="shared" si="64"/>
        <v>6</v>
      </c>
      <c r="L46" s="49">
        <f t="shared" si="65"/>
        <v>1004512</v>
      </c>
      <c r="M46" s="49">
        <f t="shared" si="66"/>
        <v>6</v>
      </c>
      <c r="N46" s="49">
        <f t="shared" si="67"/>
        <v>1004521</v>
      </c>
      <c r="O46" s="56"/>
      <c r="P46" s="56"/>
      <c r="Q46" s="56"/>
      <c r="R46" s="56"/>
      <c r="S46" s="57"/>
      <c r="T46" s="57"/>
      <c r="U46" s="57"/>
      <c r="V46" s="57"/>
      <c r="W46" s="58"/>
      <c r="X46" s="58"/>
      <c r="Y46" s="58"/>
      <c r="Z46" s="58"/>
      <c r="AA46" s="35" t="e">
        <f ca="1">[2]!SUMSTRING(C46:D46,"#")</f>
        <v>#NAME?</v>
      </c>
      <c r="AC46" s="35" t="e">
        <f ca="1">[2]!SUMSTRING(E46:F46,"#")</f>
        <v>#NAME?</v>
      </c>
      <c r="AE46" s="35" t="e">
        <f ca="1">[2]!SUMSTRING(G46:H46,"#")</f>
        <v>#NAME?</v>
      </c>
      <c r="AG46" s="35" t="e">
        <f ca="1">[2]!SUMSTRING(I46:J46,"#")</f>
        <v>#NAME?</v>
      </c>
      <c r="AI46" s="35" t="e">
        <f ca="1">[2]!SUMSTRING(K46:L46,"#")</f>
        <v>#NAME?</v>
      </c>
      <c r="AK46" s="35" t="e">
        <f ca="1">[2]!SUMSTRING(M46:N46,"#")</f>
        <v>#NAME?</v>
      </c>
      <c r="AM46" s="35" t="e">
        <f ca="1">[2]!SUMSTRING(O46:P46,"#")</f>
        <v>#NAME?</v>
      </c>
      <c r="AO46" s="35" t="e">
        <f ca="1">[2]!SUMSTRING(Q46:R46,"#")</f>
        <v>#NAME?</v>
      </c>
      <c r="AQ46" s="35" t="e">
        <f ca="1">[2]!SUMSTRING(S46:T46,"#")</f>
        <v>#NAME?</v>
      </c>
      <c r="AS46" s="35" t="e">
        <f ca="1">[2]!SUMSTRING(U46:V46,"#")</f>
        <v>#NAME?</v>
      </c>
      <c r="AU46" s="35" t="e">
        <f ca="1">[2]!SUMSTRING(W46:X46,"#")</f>
        <v>#NAME?</v>
      </c>
      <c r="AW46" s="35" t="e">
        <f ca="1">[2]!SUMSTRING(Y46:Z46,"#")</f>
        <v>#NAME?</v>
      </c>
      <c r="AY46" s="32" t="e">
        <f ca="1">[2]!SUMSTRING(AA46:AW46,"|")</f>
        <v>#NAME?</v>
      </c>
      <c r="BA46" s="35"/>
    </row>
    <row r="47" spans="1:53" s="46" customFormat="1" x14ac:dyDescent="0.3">
      <c r="A47" s="34">
        <v>10046</v>
      </c>
      <c r="B47" s="46">
        <v>5</v>
      </c>
      <c r="C47" s="54">
        <v>4</v>
      </c>
      <c r="D47" s="54">
        <f t="shared" si="15"/>
        <v>1004611</v>
      </c>
      <c r="E47" s="54"/>
      <c r="F47" s="54"/>
      <c r="G47" s="48">
        <v>5</v>
      </c>
      <c r="H47" s="55">
        <f t="shared" si="68"/>
        <v>1004611</v>
      </c>
      <c r="I47" s="48">
        <f t="shared" si="2"/>
        <v>5</v>
      </c>
      <c r="J47" s="55">
        <f>H47+10</f>
        <v>1004621</v>
      </c>
      <c r="K47" s="49">
        <f t="shared" si="64"/>
        <v>6</v>
      </c>
      <c r="L47" s="49">
        <f t="shared" si="65"/>
        <v>1004612</v>
      </c>
      <c r="M47" s="49">
        <f t="shared" si="66"/>
        <v>6</v>
      </c>
      <c r="N47" s="49">
        <f t="shared" si="67"/>
        <v>1004621</v>
      </c>
      <c r="O47" s="50">
        <f t="shared" ref="O47" si="80">K47+1</f>
        <v>7</v>
      </c>
      <c r="P47" s="50">
        <f t="shared" ref="P47" si="81">L47</f>
        <v>1004612</v>
      </c>
      <c r="Q47" s="50">
        <f t="shared" ref="Q47" si="82">M47+1</f>
        <v>7</v>
      </c>
      <c r="R47" s="50">
        <f t="shared" ref="R47" si="83">N47+1</f>
        <v>1004622</v>
      </c>
      <c r="S47" s="51">
        <f t="shared" ref="S47" si="84">O47+1</f>
        <v>8</v>
      </c>
      <c r="T47" s="51">
        <f t="shared" ref="T47" si="85">P47+1</f>
        <v>1004613</v>
      </c>
      <c r="U47" s="51">
        <f t="shared" ref="U47" si="86">S47</f>
        <v>8</v>
      </c>
      <c r="V47" s="51">
        <f t="shared" ref="V47" si="87">R47</f>
        <v>1004622</v>
      </c>
      <c r="W47" s="52">
        <f t="shared" ref="W47" si="88">S47+1</f>
        <v>9</v>
      </c>
      <c r="X47" s="52">
        <f t="shared" ref="X47" si="89">T47</f>
        <v>1004613</v>
      </c>
      <c r="Y47" s="52">
        <v>9</v>
      </c>
      <c r="Z47" s="52">
        <f t="shared" ref="Z47" si="90">V47+1</f>
        <v>1004623</v>
      </c>
      <c r="AA47" s="35" t="e">
        <f ca="1">[2]!SUMSTRING(C47:D47,"#")</f>
        <v>#NAME?</v>
      </c>
      <c r="AC47" s="35" t="e">
        <f ca="1">[2]!SUMSTRING(E47:F47,"#")</f>
        <v>#NAME?</v>
      </c>
      <c r="AE47" s="35" t="e">
        <f ca="1">[2]!SUMSTRING(G47:H47,"#")</f>
        <v>#NAME?</v>
      </c>
      <c r="AG47" s="35" t="e">
        <f ca="1">[2]!SUMSTRING(I47:J47,"#")</f>
        <v>#NAME?</v>
      </c>
      <c r="AI47" s="35" t="e">
        <f ca="1">[2]!SUMSTRING(K47:L47,"#")</f>
        <v>#NAME?</v>
      </c>
      <c r="AK47" s="35" t="e">
        <f ca="1">[2]!SUMSTRING(M47:N47,"#")</f>
        <v>#NAME?</v>
      </c>
      <c r="AM47" s="35" t="e">
        <f ca="1">[2]!SUMSTRING(O47:P47,"#")</f>
        <v>#NAME?</v>
      </c>
      <c r="AO47" s="35" t="e">
        <f ca="1">[2]!SUMSTRING(Q47:R47,"#")</f>
        <v>#NAME?</v>
      </c>
      <c r="AQ47" s="35" t="e">
        <f ca="1">[2]!SUMSTRING(S47:T47,"#")</f>
        <v>#NAME?</v>
      </c>
      <c r="AS47" s="35" t="e">
        <f ca="1">[2]!SUMSTRING(U47:V47,"#")</f>
        <v>#NAME?</v>
      </c>
      <c r="AU47" s="35" t="e">
        <f ca="1">[2]!SUMSTRING(W47:X47,"#")</f>
        <v>#NAME?</v>
      </c>
      <c r="AW47" s="35" t="e">
        <f ca="1">[2]!SUMSTRING(Y47:Z47,"#")</f>
        <v>#NAME?</v>
      </c>
      <c r="AY47" s="32" t="e">
        <f ca="1">[2]!SUMSTRING(AA47:AW47,"|")</f>
        <v>#NAME?</v>
      </c>
      <c r="BA47" s="35"/>
    </row>
    <row r="48" spans="1:53" x14ac:dyDescent="0.3">
      <c r="A48" s="35">
        <v>10047</v>
      </c>
      <c r="B48" s="35">
        <v>1</v>
      </c>
      <c r="C48" s="47">
        <v>3</v>
      </c>
      <c r="D48" s="47">
        <f t="shared" si="15"/>
        <v>1004711</v>
      </c>
      <c r="AA48" s="35" t="e">
        <f ca="1">[2]!SUMSTRING(C48:D48,"#")</f>
        <v>#NAME?</v>
      </c>
      <c r="AC48" s="35" t="e">
        <f ca="1">[2]!SUMSTRING(E48:F48,"#")</f>
        <v>#NAME?</v>
      </c>
      <c r="AE48" s="35" t="e">
        <f ca="1">[2]!SUMSTRING(G48:H48,"#")</f>
        <v>#NAME?</v>
      </c>
      <c r="AG48" s="35" t="e">
        <f ca="1">[2]!SUMSTRING(I48:J48,"#")</f>
        <v>#NAME?</v>
      </c>
      <c r="AI48" s="35" t="e">
        <f ca="1">[2]!SUMSTRING(K48:L48,"#")</f>
        <v>#NAME?</v>
      </c>
      <c r="AK48" s="35" t="e">
        <f ca="1">[2]!SUMSTRING(M48:N48,"#")</f>
        <v>#NAME?</v>
      </c>
      <c r="AM48" s="35" t="e">
        <f ca="1">[2]!SUMSTRING(O48:P48,"#")</f>
        <v>#NAME?</v>
      </c>
      <c r="AO48" s="35" t="e">
        <f ca="1">[2]!SUMSTRING(Q48:R48,"#")</f>
        <v>#NAME?</v>
      </c>
      <c r="AQ48" s="35" t="e">
        <f ca="1">[2]!SUMSTRING(S48:T48,"#")</f>
        <v>#NAME?</v>
      </c>
      <c r="AS48" s="35" t="e">
        <f ca="1">[2]!SUMSTRING(U48:V48,"#")</f>
        <v>#NAME?</v>
      </c>
      <c r="AU48" s="35" t="e">
        <f ca="1">[2]!SUMSTRING(W48:X48,"#")</f>
        <v>#NAME?</v>
      </c>
      <c r="AW48" s="35" t="e">
        <f ca="1">[2]!SUMSTRING(Y48:Z48,"#")</f>
        <v>#NAME?</v>
      </c>
      <c r="AY48" s="32" t="e">
        <f ca="1">[2]!SUMSTRING(AA48:AW48,"|")</f>
        <v>#NAME?</v>
      </c>
    </row>
    <row r="49" spans="1:51" x14ac:dyDescent="0.3">
      <c r="A49" s="35">
        <v>10048</v>
      </c>
      <c r="B49" s="35">
        <v>3</v>
      </c>
      <c r="C49" s="47">
        <v>3</v>
      </c>
      <c r="D49" s="47">
        <f t="shared" si="15"/>
        <v>1004811</v>
      </c>
      <c r="AA49" s="35" t="e">
        <f ca="1">[2]!SUMSTRING(C49:D49,"#")</f>
        <v>#NAME?</v>
      </c>
      <c r="AC49" s="35" t="e">
        <f ca="1">[2]!SUMSTRING(E49:F49,"#")</f>
        <v>#NAME?</v>
      </c>
      <c r="AE49" s="35" t="e">
        <f ca="1">[2]!SUMSTRING(G49:H49,"#")</f>
        <v>#NAME?</v>
      </c>
      <c r="AG49" s="35" t="e">
        <f ca="1">[2]!SUMSTRING(I49:J49,"#")</f>
        <v>#NAME?</v>
      </c>
      <c r="AI49" s="35" t="e">
        <f ca="1">[2]!SUMSTRING(K49:L49,"#")</f>
        <v>#NAME?</v>
      </c>
      <c r="AK49" s="35" t="e">
        <f ca="1">[2]!SUMSTRING(M49:N49,"#")</f>
        <v>#NAME?</v>
      </c>
      <c r="AM49" s="35" t="e">
        <f ca="1">[2]!SUMSTRING(O49:P49,"#")</f>
        <v>#NAME?</v>
      </c>
      <c r="AO49" s="35" t="e">
        <f ca="1">[2]!SUMSTRING(Q49:R49,"#")</f>
        <v>#NAME?</v>
      </c>
      <c r="AQ49" s="35" t="e">
        <f ca="1">[2]!SUMSTRING(S49:T49,"#")</f>
        <v>#NAME?</v>
      </c>
      <c r="AS49" s="35" t="e">
        <f ca="1">[2]!SUMSTRING(U49:V49,"#")</f>
        <v>#NAME?</v>
      </c>
      <c r="AU49" s="35" t="e">
        <f ca="1">[2]!SUMSTRING(W49:X49,"#")</f>
        <v>#NAME?</v>
      </c>
      <c r="AW49" s="35" t="e">
        <f ca="1">[2]!SUMSTRING(Y49:Z49,"#")</f>
        <v>#NAME?</v>
      </c>
      <c r="AY49" s="32" t="e">
        <f ca="1">[2]!SUMSTRING(AA49:AW49,"|")</f>
        <v>#NAME?</v>
      </c>
    </row>
    <row r="50" spans="1:51" x14ac:dyDescent="0.3">
      <c r="A50" s="35">
        <v>10049</v>
      </c>
      <c r="B50" s="35">
        <v>2</v>
      </c>
      <c r="C50" s="47">
        <v>3</v>
      </c>
      <c r="D50" s="47">
        <f t="shared" si="15"/>
        <v>1004911</v>
      </c>
      <c r="AA50" s="35" t="e">
        <f ca="1">[2]!SUMSTRING(C50:D50,"#")</f>
        <v>#NAME?</v>
      </c>
      <c r="AC50" s="35" t="e">
        <f ca="1">[2]!SUMSTRING(E50:F50,"#")</f>
        <v>#NAME?</v>
      </c>
      <c r="AE50" s="35" t="e">
        <f ca="1">[2]!SUMSTRING(G50:H50,"#")</f>
        <v>#NAME?</v>
      </c>
      <c r="AG50" s="35" t="e">
        <f ca="1">[2]!SUMSTRING(I50:J50,"#")</f>
        <v>#NAME?</v>
      </c>
      <c r="AI50" s="35" t="e">
        <f ca="1">[2]!SUMSTRING(K50:L50,"#")</f>
        <v>#NAME?</v>
      </c>
      <c r="AK50" s="35" t="e">
        <f ca="1">[2]!SUMSTRING(M50:N50,"#")</f>
        <v>#NAME?</v>
      </c>
      <c r="AM50" s="35" t="e">
        <f ca="1">[2]!SUMSTRING(O50:P50,"#")</f>
        <v>#NAME?</v>
      </c>
      <c r="AO50" s="35" t="e">
        <f ca="1">[2]!SUMSTRING(Q50:R50,"#")</f>
        <v>#NAME?</v>
      </c>
      <c r="AQ50" s="35" t="e">
        <f ca="1">[2]!SUMSTRING(S50:T50,"#")</f>
        <v>#NAME?</v>
      </c>
      <c r="AS50" s="35" t="e">
        <f ca="1">[2]!SUMSTRING(U50:V50,"#")</f>
        <v>#NAME?</v>
      </c>
      <c r="AU50" s="35" t="e">
        <f ca="1">[2]!SUMSTRING(W50:X50,"#")</f>
        <v>#NAME?</v>
      </c>
      <c r="AW50" s="35" t="e">
        <f ca="1">[2]!SUMSTRING(Y50:Z50,"#")</f>
        <v>#NAME?</v>
      </c>
      <c r="AY50" s="32" t="e">
        <f ca="1">[2]!SUMSTRING(AA50:AW50,"|")</f>
        <v>#NAME?</v>
      </c>
    </row>
    <row r="51" spans="1:51" x14ac:dyDescent="0.3">
      <c r="A51" s="35">
        <v>10050</v>
      </c>
      <c r="B51" s="35">
        <v>4</v>
      </c>
      <c r="C51" s="47">
        <v>3</v>
      </c>
      <c r="D51" s="47">
        <f t="shared" si="15"/>
        <v>1005011</v>
      </c>
      <c r="AA51" s="35" t="e">
        <f ca="1">[2]!SUMSTRING(C51:D51,"#")</f>
        <v>#NAME?</v>
      </c>
      <c r="AC51" s="35" t="e">
        <f ca="1">[2]!SUMSTRING(E51:F51,"#")</f>
        <v>#NAME?</v>
      </c>
      <c r="AE51" s="35" t="e">
        <f ca="1">[2]!SUMSTRING(G51:H51,"#")</f>
        <v>#NAME?</v>
      </c>
      <c r="AG51" s="35" t="e">
        <f ca="1">[2]!SUMSTRING(I51:J51,"#")</f>
        <v>#NAME?</v>
      </c>
      <c r="AI51" s="35" t="e">
        <f ca="1">[2]!SUMSTRING(K51:L51,"#")</f>
        <v>#NAME?</v>
      </c>
      <c r="AK51" s="35" t="e">
        <f ca="1">[2]!SUMSTRING(M51:N51,"#")</f>
        <v>#NAME?</v>
      </c>
      <c r="AM51" s="35" t="e">
        <f ca="1">[2]!SUMSTRING(O51:P51,"#")</f>
        <v>#NAME?</v>
      </c>
      <c r="AO51" s="35" t="e">
        <f ca="1">[2]!SUMSTRING(Q51:R51,"#")</f>
        <v>#NAME?</v>
      </c>
      <c r="AQ51" s="35" t="e">
        <f ca="1">[2]!SUMSTRING(S51:T51,"#")</f>
        <v>#NAME?</v>
      </c>
      <c r="AS51" s="35" t="e">
        <f ca="1">[2]!SUMSTRING(U51:V51,"#")</f>
        <v>#NAME?</v>
      </c>
      <c r="AU51" s="35" t="e">
        <f ca="1">[2]!SUMSTRING(W51:X51,"#")</f>
        <v>#NAME?</v>
      </c>
      <c r="AW51" s="35" t="e">
        <f ca="1">[2]!SUMSTRING(Y51:Z51,"#")</f>
        <v>#NAME?</v>
      </c>
      <c r="AY51" s="32" t="e">
        <f ca="1">[2]!SUMSTRING(AA51:AW51,"|")</f>
        <v>#NAME?</v>
      </c>
    </row>
    <row r="52" spans="1:51" x14ac:dyDescent="0.3">
      <c r="A52" s="35">
        <v>10051</v>
      </c>
      <c r="B52" s="35">
        <v>5</v>
      </c>
      <c r="C52" s="47">
        <v>3</v>
      </c>
      <c r="D52" s="47">
        <f t="shared" si="15"/>
        <v>1005111</v>
      </c>
      <c r="AA52" s="35" t="e">
        <f ca="1">[2]!SUMSTRING(C52:D52,"#")</f>
        <v>#NAME?</v>
      </c>
      <c r="AC52" s="35" t="e">
        <f ca="1">[2]!SUMSTRING(E52:F52,"#")</f>
        <v>#NAME?</v>
      </c>
      <c r="AE52" s="35" t="e">
        <f ca="1">[2]!SUMSTRING(G52:H52,"#")</f>
        <v>#NAME?</v>
      </c>
      <c r="AG52" s="35" t="e">
        <f ca="1">[2]!SUMSTRING(I52:J52,"#")</f>
        <v>#NAME?</v>
      </c>
      <c r="AI52" s="35" t="e">
        <f ca="1">[2]!SUMSTRING(K52:L52,"#")</f>
        <v>#NAME?</v>
      </c>
      <c r="AK52" s="35" t="e">
        <f ca="1">[2]!SUMSTRING(M52:N52,"#")</f>
        <v>#NAME?</v>
      </c>
      <c r="AM52" s="35" t="e">
        <f ca="1">[2]!SUMSTRING(O52:P52,"#")</f>
        <v>#NAME?</v>
      </c>
      <c r="AO52" s="35" t="e">
        <f ca="1">[2]!SUMSTRING(Q52:R52,"#")</f>
        <v>#NAME?</v>
      </c>
      <c r="AQ52" s="35" t="e">
        <f ca="1">[2]!SUMSTRING(S52:T52,"#")</f>
        <v>#NAME?</v>
      </c>
      <c r="AS52" s="35" t="e">
        <f ca="1">[2]!SUMSTRING(U52:V52,"#")</f>
        <v>#NAME?</v>
      </c>
      <c r="AU52" s="35" t="e">
        <f ca="1">[2]!SUMSTRING(W52:X52,"#")</f>
        <v>#NAME?</v>
      </c>
      <c r="AW52" s="35" t="e">
        <f ca="1">[2]!SUMSTRING(Y52:Z52,"#")</f>
        <v>#NAME?</v>
      </c>
      <c r="AY52" s="32" t="e">
        <f ca="1">[2]!SUMSTRING(AA52:AW52,"|")</f>
        <v>#NAME?</v>
      </c>
    </row>
    <row r="53" spans="1:51" x14ac:dyDescent="0.3">
      <c r="A53" s="35">
        <v>10052</v>
      </c>
      <c r="B53" s="35">
        <v>6</v>
      </c>
      <c r="C53" s="47">
        <v>3</v>
      </c>
      <c r="D53" s="47">
        <f t="shared" si="15"/>
        <v>1005211</v>
      </c>
      <c r="AA53" s="35" t="e">
        <f ca="1">[2]!SUMSTRING(C53:D53,"#")</f>
        <v>#NAME?</v>
      </c>
      <c r="AC53" s="35" t="e">
        <f ca="1">[2]!SUMSTRING(E53:F53,"#")</f>
        <v>#NAME?</v>
      </c>
      <c r="AE53" s="35" t="e">
        <f ca="1">[2]!SUMSTRING(G53:H53,"#")</f>
        <v>#NAME?</v>
      </c>
      <c r="AG53" s="35" t="e">
        <f ca="1">[2]!SUMSTRING(I53:J53,"#")</f>
        <v>#NAME?</v>
      </c>
      <c r="AI53" s="35" t="e">
        <f ca="1">[2]!SUMSTRING(K53:L53,"#")</f>
        <v>#NAME?</v>
      </c>
      <c r="AK53" s="35" t="e">
        <f ca="1">[2]!SUMSTRING(M53:N53,"#")</f>
        <v>#NAME?</v>
      </c>
      <c r="AM53" s="35" t="e">
        <f ca="1">[2]!SUMSTRING(O53:P53,"#")</f>
        <v>#NAME?</v>
      </c>
      <c r="AO53" s="35" t="e">
        <f ca="1">[2]!SUMSTRING(Q53:R53,"#")</f>
        <v>#NAME?</v>
      </c>
      <c r="AQ53" s="35" t="e">
        <f ca="1">[2]!SUMSTRING(S53:T53,"#")</f>
        <v>#NAME?</v>
      </c>
      <c r="AS53" s="35" t="e">
        <f ca="1">[2]!SUMSTRING(U53:V53,"#")</f>
        <v>#NAME?</v>
      </c>
      <c r="AU53" s="35" t="e">
        <f ca="1">[2]!SUMSTRING(W53:X53,"#")</f>
        <v>#NAME?</v>
      </c>
      <c r="AW53" s="35" t="e">
        <f ca="1">[2]!SUMSTRING(Y53:Z53,"#")</f>
        <v>#NAME?</v>
      </c>
      <c r="AY53" s="32" t="e">
        <f ca="1">[2]!SUMSTRING(AA53:AW53,"|")</f>
        <v>#NAME?</v>
      </c>
    </row>
    <row r="54" spans="1:51" ht="12" customHeight="1" x14ac:dyDescent="0.3"/>
    <row r="58" spans="1:51" x14ac:dyDescent="0.3">
      <c r="AC58" s="85" t="s">
        <v>239</v>
      </c>
    </row>
    <row r="60" spans="1:51" x14ac:dyDescent="0.3">
      <c r="AC60" s="16">
        <v>0.7</v>
      </c>
      <c r="AD60" s="16" t="s">
        <v>98</v>
      </c>
      <c r="AE60" s="16" t="s">
        <v>237</v>
      </c>
    </row>
  </sheetData>
  <autoFilter ref="A1:AA53" xr:uid="{00000000-0009-0000-0000-000001000000}"/>
  <phoneticPr fontId="44" type="noConversion"/>
  <conditionalFormatting sqref="AC58">
    <cfRule type="expression" dxfId="10" priority="2">
      <formula>ISERROR(MATCH($B58,开发角色Data,0))=FALSE</formula>
    </cfRule>
  </conditionalFormatting>
  <conditionalFormatting sqref="AC60:AE60">
    <cfRule type="expression" dxfId="9" priority="1">
      <formula>ISERROR(MATCH($B60,开发角色Data,0))=FALSE</formula>
    </cfRule>
  </conditionalFormatting>
  <pageMargins left="0.69930555555555596" right="0.69930555555555596"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N58"/>
  <sheetViews>
    <sheetView topLeftCell="AI1" workbookViewId="0">
      <pane ySplit="1" topLeftCell="A2" activePane="bottomLeft" state="frozen"/>
      <selection pane="bottomLeft" activeCell="AY5" sqref="AY5"/>
    </sheetView>
  </sheetViews>
  <sheetFormatPr defaultColWidth="9" defaultRowHeight="14.25" x14ac:dyDescent="0.3"/>
  <cols>
    <col min="1" max="117" width="9" style="35"/>
    <col min="118" max="118" width="9" style="32"/>
    <col min="119" max="16384" width="9" style="35"/>
  </cols>
  <sheetData>
    <row r="1" spans="1:118" x14ac:dyDescent="0.3">
      <c r="B1" s="35" t="s">
        <v>421</v>
      </c>
      <c r="C1" s="35" t="s">
        <v>475</v>
      </c>
      <c r="D1" s="35" t="s">
        <v>476</v>
      </c>
      <c r="E1" s="36" t="s">
        <v>477</v>
      </c>
      <c r="F1" s="36" t="s">
        <v>478</v>
      </c>
      <c r="G1" s="36" t="s">
        <v>479</v>
      </c>
      <c r="H1" s="36" t="s">
        <v>480</v>
      </c>
      <c r="I1" s="36" t="s">
        <v>477</v>
      </c>
      <c r="J1" s="36" t="s">
        <v>481</v>
      </c>
      <c r="K1" s="36" t="s">
        <v>482</v>
      </c>
      <c r="L1" s="36" t="s">
        <v>480</v>
      </c>
      <c r="M1" s="36" t="s">
        <v>477</v>
      </c>
      <c r="N1" s="36" t="s">
        <v>483</v>
      </c>
      <c r="O1" s="36" t="s">
        <v>484</v>
      </c>
      <c r="P1" s="36" t="s">
        <v>480</v>
      </c>
      <c r="Q1" s="39" t="s">
        <v>477</v>
      </c>
      <c r="R1" s="39" t="s">
        <v>478</v>
      </c>
      <c r="S1" s="39" t="s">
        <v>479</v>
      </c>
      <c r="T1" s="39" t="s">
        <v>480</v>
      </c>
      <c r="U1" s="40" t="s">
        <v>477</v>
      </c>
      <c r="V1" s="40" t="s">
        <v>478</v>
      </c>
      <c r="W1" s="40" t="s">
        <v>479</v>
      </c>
      <c r="X1" s="40" t="s">
        <v>480</v>
      </c>
      <c r="Y1" s="40" t="s">
        <v>477</v>
      </c>
      <c r="Z1" s="40" t="s">
        <v>481</v>
      </c>
      <c r="AA1" s="40" t="s">
        <v>482</v>
      </c>
      <c r="AB1" s="40" t="s">
        <v>480</v>
      </c>
      <c r="AC1" s="41" t="s">
        <v>477</v>
      </c>
      <c r="AD1" s="41" t="s">
        <v>483</v>
      </c>
      <c r="AE1" s="41" t="s">
        <v>479</v>
      </c>
      <c r="AF1" s="41" t="s">
        <v>480</v>
      </c>
      <c r="AG1" s="41" t="s">
        <v>477</v>
      </c>
      <c r="AH1" s="41" t="s">
        <v>483</v>
      </c>
      <c r="AI1" s="41" t="s">
        <v>482</v>
      </c>
      <c r="AJ1" s="41" t="s">
        <v>480</v>
      </c>
      <c r="AK1" s="41" t="s">
        <v>477</v>
      </c>
      <c r="AL1" s="41" t="s">
        <v>485</v>
      </c>
      <c r="AM1" s="41" t="s">
        <v>484</v>
      </c>
      <c r="AN1" s="41" t="s">
        <v>480</v>
      </c>
      <c r="AO1" s="39" t="s">
        <v>477</v>
      </c>
      <c r="AP1" s="39" t="s">
        <v>483</v>
      </c>
      <c r="AQ1" s="39" t="s">
        <v>479</v>
      </c>
      <c r="AR1" s="39" t="s">
        <v>480</v>
      </c>
      <c r="AS1" s="39" t="s">
        <v>477</v>
      </c>
      <c r="AT1" s="39" t="s">
        <v>483</v>
      </c>
      <c r="AU1" s="39" t="s">
        <v>482</v>
      </c>
      <c r="AV1" s="39" t="s">
        <v>480</v>
      </c>
      <c r="AW1" s="39" t="s">
        <v>477</v>
      </c>
      <c r="AX1" s="39" t="s">
        <v>483</v>
      </c>
      <c r="AY1" s="39" t="s">
        <v>484</v>
      </c>
      <c r="AZ1" s="39" t="s">
        <v>480</v>
      </c>
      <c r="BA1" s="39"/>
      <c r="BB1" s="39"/>
      <c r="BC1" s="39"/>
      <c r="BD1" s="39"/>
      <c r="BE1" s="39"/>
      <c r="BF1" s="39"/>
      <c r="BG1" s="39"/>
      <c r="BH1" s="39"/>
      <c r="BI1" s="39"/>
      <c r="BJ1" s="39"/>
      <c r="BK1" s="39"/>
      <c r="BL1" s="39"/>
    </row>
    <row r="2" spans="1:118" x14ac:dyDescent="0.3">
      <c r="A2" s="35">
        <v>3</v>
      </c>
      <c r="B2" s="35">
        <v>10001</v>
      </c>
      <c r="C2" s="35">
        <v>3</v>
      </c>
      <c r="D2" s="35">
        <v>5</v>
      </c>
      <c r="E2" s="36">
        <v>6</v>
      </c>
      <c r="F2" s="36">
        <v>1</v>
      </c>
      <c r="G2" s="36" t="s">
        <v>486</v>
      </c>
      <c r="H2" s="36">
        <v>1</v>
      </c>
      <c r="I2" s="36">
        <v>6</v>
      </c>
      <c r="J2" s="36">
        <v>2</v>
      </c>
      <c r="K2" s="36" t="s">
        <v>487</v>
      </c>
      <c r="L2" s="36">
        <v>1</v>
      </c>
      <c r="M2" s="36">
        <v>6</v>
      </c>
      <c r="N2" s="36">
        <v>3</v>
      </c>
      <c r="O2" s="36" t="s">
        <v>488</v>
      </c>
      <c r="P2" s="36">
        <v>3</v>
      </c>
      <c r="Q2" s="39">
        <v>7</v>
      </c>
      <c r="R2" s="39">
        <v>1</v>
      </c>
      <c r="S2" s="39" t="s">
        <v>488</v>
      </c>
      <c r="T2" s="39">
        <v>4</v>
      </c>
      <c r="U2" s="40">
        <v>8</v>
      </c>
      <c r="V2" s="40">
        <v>1</v>
      </c>
      <c r="W2" s="40" t="s">
        <v>488</v>
      </c>
      <c r="X2" s="40">
        <v>3</v>
      </c>
      <c r="Y2" s="40">
        <v>8</v>
      </c>
      <c r="Z2" s="40">
        <v>2</v>
      </c>
      <c r="AA2" s="40" t="s">
        <v>489</v>
      </c>
      <c r="AB2" s="40">
        <v>1</v>
      </c>
      <c r="AC2" s="41">
        <v>9</v>
      </c>
      <c r="AD2" s="41">
        <v>1</v>
      </c>
      <c r="AE2" s="41" t="s">
        <v>486</v>
      </c>
      <c r="AF2" s="41">
        <v>1</v>
      </c>
      <c r="AG2" s="41">
        <v>9</v>
      </c>
      <c r="AH2" s="41">
        <v>2</v>
      </c>
      <c r="AI2" s="41" t="s">
        <v>489</v>
      </c>
      <c r="AJ2" s="41">
        <v>1</v>
      </c>
      <c r="AK2" s="41">
        <v>9</v>
      </c>
      <c r="AL2" s="41">
        <v>3</v>
      </c>
      <c r="AM2" s="41" t="s">
        <v>488</v>
      </c>
      <c r="AN2" s="41">
        <v>2</v>
      </c>
      <c r="AO2" s="39">
        <v>10</v>
      </c>
      <c r="AP2" s="39">
        <v>1</v>
      </c>
      <c r="AQ2" s="39" t="s">
        <v>486</v>
      </c>
      <c r="AR2" s="39">
        <v>2</v>
      </c>
      <c r="AS2" s="39">
        <v>10</v>
      </c>
      <c r="AT2" s="39">
        <v>2</v>
      </c>
      <c r="AU2" s="39" t="s">
        <v>489</v>
      </c>
      <c r="AV2" s="39">
        <v>1</v>
      </c>
      <c r="AW2" s="39">
        <v>10</v>
      </c>
      <c r="AX2" s="39">
        <v>3</v>
      </c>
      <c r="AY2" s="45" t="s">
        <v>490</v>
      </c>
      <c r="AZ2" s="39">
        <v>1</v>
      </c>
      <c r="BA2" s="39"/>
      <c r="BB2" s="39"/>
      <c r="BC2" s="39"/>
      <c r="BD2" s="39"/>
      <c r="BE2" s="39"/>
      <c r="BF2" s="39"/>
      <c r="BG2" s="39"/>
      <c r="BH2" s="39"/>
      <c r="BI2" s="39"/>
      <c r="BJ2" s="39"/>
      <c r="BK2" s="39"/>
      <c r="BL2" s="39"/>
      <c r="BM2" s="35" t="str">
        <f>_xlfn.IFNA(E2&amp;"#"&amp;F2&amp;"#"&amp;VLOOKUP(G2,数组!$B:$C,2,0)&amp;"#"&amp;角色升星配方!H2,"")</f>
        <v>6#1#3#1</v>
      </c>
      <c r="BN2" s="35" t="str">
        <f>_xlfn.IFNA(F2&amp;"#"&amp;G2&amp;"#"&amp;VLOOKUP(H2,数组!$B:$C,2,0)&amp;"#"&amp;角色升星配方!I2,"")</f>
        <v/>
      </c>
      <c r="BO2" s="35" t="str">
        <f>_xlfn.IFNA(G2&amp;"#"&amp;H2&amp;"#"&amp;VLOOKUP(I2,数组!$B:$C,2,0)&amp;"#"&amp;角色升星配方!J2,"")</f>
        <v/>
      </c>
      <c r="BP2" s="35" t="str">
        <f>_xlfn.IFNA(H2&amp;"#"&amp;I2&amp;"#"&amp;VLOOKUP(J2,数组!$B:$C,2,0)&amp;"#"&amp;角色升星配方!K2,"")</f>
        <v/>
      </c>
      <c r="BQ2" s="35" t="str">
        <f>_xlfn.IFNA(I2&amp;"#"&amp;J2&amp;"#"&amp;VLOOKUP(K2,数组!$B:$C,2,0)&amp;"#"&amp;角色升星配方!L2,"")</f>
        <v>6#2#34#1</v>
      </c>
      <c r="BR2" s="35" t="str">
        <f>_xlfn.IFNA(J2&amp;"#"&amp;K2&amp;"#"&amp;VLOOKUP(L2,数组!$B:$C,2,0)&amp;"#"&amp;角色升星配方!M2,"")</f>
        <v/>
      </c>
      <c r="BS2" s="35" t="str">
        <f>_xlfn.IFNA(K2&amp;"#"&amp;L2&amp;"#"&amp;VLOOKUP(M2,数组!$B:$C,2,0)&amp;"#"&amp;角色升星配方!N2,"")</f>
        <v/>
      </c>
      <c r="BT2" s="35" t="str">
        <f>_xlfn.IFNA(L2&amp;"#"&amp;M2&amp;"#"&amp;VLOOKUP(N2,数组!$B:$C,2,0)&amp;"#"&amp;角色升星配方!O2,"")</f>
        <v/>
      </c>
      <c r="BU2" s="35" t="str">
        <f>_xlfn.IFNA(M2&amp;"#"&amp;N2&amp;"#"&amp;VLOOKUP(O2,数组!$B:$C,2,0)&amp;"#"&amp;角色升星配方!P2,"")</f>
        <v>6#3#17#3</v>
      </c>
      <c r="BV2" s="35" t="str">
        <f>_xlfn.IFNA(N2&amp;"#"&amp;O2&amp;"#"&amp;VLOOKUP(P2,数组!$B:$C,2,0)&amp;"#"&amp;角色升星配方!Q2,"")</f>
        <v/>
      </c>
      <c r="BW2" s="35" t="str">
        <f>_xlfn.IFNA(O2&amp;"#"&amp;P2&amp;"#"&amp;VLOOKUP(Q2,数组!$B:$C,2,0)&amp;"#"&amp;角色升星配方!R2,"")</f>
        <v/>
      </c>
      <c r="BX2" s="35" t="str">
        <f>_xlfn.IFNA(P2&amp;"#"&amp;Q2&amp;"#"&amp;VLOOKUP(R2,数组!$B:$C,2,0)&amp;"#"&amp;角色升星配方!S2,"")</f>
        <v/>
      </c>
      <c r="BY2" s="35" t="str">
        <f>_xlfn.IFNA(Q2&amp;"#"&amp;R2&amp;"#"&amp;VLOOKUP(S2,数组!$B:$C,2,0)&amp;"#"&amp;角色升星配方!T2,"")</f>
        <v>7#1#17#4</v>
      </c>
      <c r="BZ2" s="35" t="str">
        <f>_xlfn.IFNA(R2&amp;"#"&amp;S2&amp;"#"&amp;VLOOKUP(T2,数组!$B:$C,2,0)&amp;"#"&amp;角色升星配方!U2,"")</f>
        <v/>
      </c>
      <c r="CA2" s="35" t="str">
        <f>_xlfn.IFNA(S2&amp;"#"&amp;T2&amp;"#"&amp;VLOOKUP(U2,数组!$B:$C,2,0)&amp;"#"&amp;角色升星配方!V2,"")</f>
        <v/>
      </c>
      <c r="CB2" s="35" t="str">
        <f>_xlfn.IFNA(T2&amp;"#"&amp;U2&amp;"#"&amp;VLOOKUP(V2,数组!$B:$C,2,0)&amp;"#"&amp;角色升星配方!W2,"")</f>
        <v/>
      </c>
      <c r="CC2" s="35" t="str">
        <f>_xlfn.IFNA(U2&amp;"#"&amp;V2&amp;"#"&amp;VLOOKUP(W2,数组!$B:$C,2,0)&amp;"#"&amp;角色升星配方!X2,"")</f>
        <v>8#1#17#3</v>
      </c>
      <c r="CD2" s="35" t="str">
        <f>_xlfn.IFNA(V2&amp;"#"&amp;W2&amp;"#"&amp;VLOOKUP(X2,数组!$B:$C,2,0)&amp;"#"&amp;角色升星配方!AC2,"")</f>
        <v/>
      </c>
      <c r="CE2" s="35" t="str">
        <f>_xlfn.IFNA(W2&amp;"#"&amp;X2&amp;"#"&amp;VLOOKUP(AC2,数组!$B:$C,2,0)&amp;"#"&amp;角色升星配方!AD2,"")</f>
        <v/>
      </c>
      <c r="CF2" s="35" t="str">
        <f>_xlfn.IFNA(X2&amp;"#"&amp;AC2&amp;"#"&amp;VLOOKUP(AD2,数组!$B:$C,2,0)&amp;"#"&amp;角色升星配方!AE2,"")</f>
        <v/>
      </c>
      <c r="CG2" s="35" t="str">
        <f>_xlfn.IFNA(Y2&amp;"#"&amp;Z2&amp;"#"&amp;VLOOKUP(AA2,数组!$B:$C,2,0)&amp;"#"&amp;角色升星配方!AB2,"")</f>
        <v>8#2#18#1</v>
      </c>
      <c r="CH2" s="35" t="str">
        <f>_xlfn.IFNA(AD2&amp;"#"&amp;AE2&amp;"#"&amp;VLOOKUP(AF2,数组!$B:$C,2,0)&amp;"#"&amp;角色升星配方!AG2,"")</f>
        <v/>
      </c>
      <c r="CI2" s="35" t="str">
        <f>_xlfn.IFNA(AE2&amp;"#"&amp;AF2&amp;"#"&amp;VLOOKUP(AG2,数组!$B:$C,2,0)&amp;"#"&amp;角色升星配方!AH2,"")</f>
        <v/>
      </c>
      <c r="CJ2" s="35" t="str">
        <f>_xlfn.IFNA(AF2&amp;"#"&amp;AG2&amp;"#"&amp;VLOOKUP(AH2,数组!$B:$C,2,0)&amp;"#"&amp;角色升星配方!AI2,"")</f>
        <v/>
      </c>
      <c r="CK2" s="35" t="str">
        <f>_xlfn.IFNA(AC2&amp;"#"&amp;AD2&amp;"#"&amp;VLOOKUP(AE2,数组!$B:$C,2,0)&amp;"#"&amp;角色升星配方!AF2,"")</f>
        <v>9#1#3#1</v>
      </c>
      <c r="CL2" s="35" t="str">
        <f>_xlfn.IFNA(AH2&amp;"#"&amp;AI2&amp;"#"&amp;VLOOKUP(AJ2,数组!$B:$C,2,0)&amp;"#"&amp;角色升星配方!AK2,"")</f>
        <v/>
      </c>
      <c r="CM2" s="35" t="str">
        <f>_xlfn.IFNA(AI2&amp;"#"&amp;AJ2&amp;"#"&amp;VLOOKUP(AK2,数组!$B:$C,2,0)&amp;"#"&amp;角色升星配方!AL2,"")</f>
        <v/>
      </c>
      <c r="CN2" s="35" t="str">
        <f>_xlfn.IFNA(AJ2&amp;"#"&amp;AK2&amp;"#"&amp;VLOOKUP(AL2,数组!$B:$C,2,0)&amp;"#"&amp;角色升星配方!AM2,"")</f>
        <v/>
      </c>
      <c r="CO2" s="35" t="str">
        <f>_xlfn.IFNA(AG2&amp;"#"&amp;AH2&amp;"#"&amp;VLOOKUP(AI2,数组!$B:$C,2,0)&amp;"#"&amp;角色升星配方!AJ2,"")</f>
        <v>9#2#18#1</v>
      </c>
      <c r="CP2" s="35" t="str">
        <f>_xlfn.IFNA(AL2&amp;"#"&amp;AM2&amp;"#"&amp;VLOOKUP(AN2,数组!$B:$C,2,0)&amp;"#"&amp;角色升星配方!AO2,"")</f>
        <v/>
      </c>
      <c r="CQ2" s="35" t="str">
        <f>_xlfn.IFNA(AM2&amp;"#"&amp;AN2&amp;"#"&amp;VLOOKUP(AO2,数组!$B:$C,2,0)&amp;"#"&amp;角色升星配方!AP2,"")</f>
        <v/>
      </c>
      <c r="CR2" s="35" t="str">
        <f>_xlfn.IFNA(AN2&amp;"#"&amp;AO2&amp;"#"&amp;VLOOKUP(AP2,数组!$B:$C,2,0)&amp;"#"&amp;角色升星配方!AQ2,"")</f>
        <v/>
      </c>
      <c r="CS2" s="35" t="str">
        <f>_xlfn.IFNA(AK2&amp;"#"&amp;AL2&amp;"#"&amp;VLOOKUP(AM2,数组!$B:$C,2,0)&amp;"#"&amp;角色升星配方!AN2,"")</f>
        <v>9#3#17#2</v>
      </c>
      <c r="CT2" s="35" t="str">
        <f>_xlfn.IFNA(AP2&amp;"#"&amp;AQ2&amp;"#"&amp;VLOOKUP(AR2,数组!$B:$C,2,0)&amp;"#"&amp;角色升星配方!AS2,"")</f>
        <v/>
      </c>
      <c r="CU2" s="35" t="str">
        <f>_xlfn.IFNA(AQ2&amp;"#"&amp;AR2&amp;"#"&amp;VLOOKUP(AS2,数组!$B:$C,2,0)&amp;"#"&amp;角色升星配方!AT2,"")</f>
        <v/>
      </c>
      <c r="CV2" s="35" t="str">
        <f>_xlfn.IFNA(AR2&amp;"#"&amp;AS2&amp;"#"&amp;VLOOKUP(AT2,数组!$B:$C,2,0)&amp;"#"&amp;角色升星配方!AU2,"")</f>
        <v/>
      </c>
      <c r="CW2" s="35" t="str">
        <f>_xlfn.IFNA(AO2&amp;"#"&amp;AP2&amp;"#"&amp;VLOOKUP(AQ2,数组!$B:$C,2,0)&amp;"#"&amp;角色升星配方!AR2,"")</f>
        <v>10#1#3#2</v>
      </c>
      <c r="CX2" s="35" t="str">
        <f>_xlfn.IFNA(AT2&amp;"#"&amp;AU2&amp;"#"&amp;VLOOKUP(AV2,数组!$B:$C,2,0)&amp;"#"&amp;角色升星配方!AW2,"")</f>
        <v/>
      </c>
      <c r="CY2" s="35" t="str">
        <f>_xlfn.IFNA(AU2&amp;"#"&amp;AV2&amp;"#"&amp;VLOOKUP(AW2,数组!$B:$C,2,0)&amp;"#"&amp;角色升星配方!AX2,"")</f>
        <v/>
      </c>
      <c r="CZ2" s="35" t="str">
        <f>_xlfn.IFNA(AV2&amp;"#"&amp;AW2&amp;"#"&amp;VLOOKUP(AX2,数组!$B:$C,2,0)&amp;"#"&amp;角色升星配方!AY2,"")</f>
        <v/>
      </c>
      <c r="DA2" s="35" t="str">
        <f>_xlfn.IFNA(AS2&amp;"#"&amp;AT2&amp;"#"&amp;VLOOKUP(AU2,数组!$B:$C,2,0)&amp;"#"&amp;角色升星配方!AV2,"")</f>
        <v>10#2#18#1</v>
      </c>
      <c r="DB2" s="35" t="str">
        <f>_xlfn.IFNA(AX2&amp;"#"&amp;AY2&amp;"#"&amp;VLOOKUP(AZ2,数组!$B:$C,2,0)&amp;"#"&amp;角色升星配方!BM2,"")</f>
        <v/>
      </c>
      <c r="DC2" s="35" t="str">
        <f>_xlfn.IFNA(AY2&amp;"#"&amp;AZ2&amp;"#"&amp;VLOOKUP(BM2,数组!$B:$C,2,0)&amp;"#"&amp;角色升星配方!BN2,"")</f>
        <v/>
      </c>
      <c r="DE2" s="35" t="str">
        <f>_xlfn.IFNA(AW2&amp;"#"&amp;AX2&amp;"#"&amp;VLOOKUP(AY2,数组!$B:$C,2,0)&amp;"#"&amp;角色升星配方!AZ2,"")</f>
        <v>10#3#14#1</v>
      </c>
      <c r="DI2" s="35" t="str">
        <f>_xlfn.IFNA(BE2&amp;"#"&amp;BF2&amp;"#"&amp;VLOOKUP(BG2,数组!$B:$C,2,0)&amp;"#"&amp;角色升星配方!BH2,"")</f>
        <v/>
      </c>
      <c r="DM2" s="35" t="str">
        <f>_xlfn.IFNA(BI2&amp;"#"&amp;BJ2&amp;"#"&amp;VLOOKUP(BK2,数组!$B:$C,2,0)&amp;"#"&amp;角色升星配方!BL2,"")</f>
        <v/>
      </c>
      <c r="DN2" s="32" t="e">
        <f ca="1">[2]!SUMSTRING(BM2:DM2,"|")</f>
        <v>#NAME?</v>
      </c>
    </row>
    <row r="3" spans="1:118" x14ac:dyDescent="0.3">
      <c r="A3" s="35">
        <v>2</v>
      </c>
      <c r="B3" s="35">
        <v>10002</v>
      </c>
      <c r="C3" s="35">
        <v>2</v>
      </c>
      <c r="D3" s="35">
        <v>5</v>
      </c>
      <c r="E3" s="36">
        <v>6</v>
      </c>
      <c r="F3" s="36">
        <v>1</v>
      </c>
      <c r="G3" s="36" t="s">
        <v>486</v>
      </c>
      <c r="H3" s="36">
        <v>1</v>
      </c>
      <c r="I3" s="36">
        <v>6</v>
      </c>
      <c r="J3" s="36">
        <v>2</v>
      </c>
      <c r="K3" s="36" t="s">
        <v>491</v>
      </c>
      <c r="L3" s="36">
        <v>1</v>
      </c>
      <c r="M3" s="36">
        <v>6</v>
      </c>
      <c r="N3" s="36">
        <v>3</v>
      </c>
      <c r="O3" s="36" t="s">
        <v>488</v>
      </c>
      <c r="P3" s="36">
        <v>3</v>
      </c>
      <c r="Q3" s="39">
        <v>7</v>
      </c>
      <c r="R3" s="39">
        <v>1</v>
      </c>
      <c r="S3" s="39" t="s">
        <v>488</v>
      </c>
      <c r="T3" s="39">
        <v>4</v>
      </c>
      <c r="U3" s="40">
        <v>8</v>
      </c>
      <c r="V3" s="40">
        <v>1</v>
      </c>
      <c r="W3" s="40" t="s">
        <v>488</v>
      </c>
      <c r="X3" s="40">
        <v>3</v>
      </c>
      <c r="Y3" s="40">
        <v>8</v>
      </c>
      <c r="Z3" s="40">
        <v>2</v>
      </c>
      <c r="AA3" s="40" t="s">
        <v>489</v>
      </c>
      <c r="AB3" s="40">
        <v>1</v>
      </c>
      <c r="AC3" s="41">
        <v>9</v>
      </c>
      <c r="AD3" s="41">
        <v>1</v>
      </c>
      <c r="AE3" s="41" t="s">
        <v>486</v>
      </c>
      <c r="AF3" s="41">
        <v>1</v>
      </c>
      <c r="AG3" s="41">
        <v>9</v>
      </c>
      <c r="AH3" s="41">
        <v>2</v>
      </c>
      <c r="AI3" s="41" t="s">
        <v>489</v>
      </c>
      <c r="AJ3" s="41">
        <v>1</v>
      </c>
      <c r="AK3" s="41">
        <v>9</v>
      </c>
      <c r="AL3" s="41">
        <v>3</v>
      </c>
      <c r="AM3" s="41" t="s">
        <v>488</v>
      </c>
      <c r="AN3" s="41">
        <v>2</v>
      </c>
      <c r="AO3" s="39">
        <v>10</v>
      </c>
      <c r="AP3" s="39">
        <v>1</v>
      </c>
      <c r="AQ3" s="39" t="s">
        <v>486</v>
      </c>
      <c r="AR3" s="39">
        <v>2</v>
      </c>
      <c r="AS3" s="39">
        <v>10</v>
      </c>
      <c r="AT3" s="39">
        <v>2</v>
      </c>
      <c r="AU3" s="39" t="s">
        <v>489</v>
      </c>
      <c r="AV3" s="39">
        <v>1</v>
      </c>
      <c r="AW3" s="39">
        <v>10</v>
      </c>
      <c r="AX3" s="39">
        <v>3</v>
      </c>
      <c r="AY3" s="45" t="s">
        <v>490</v>
      </c>
      <c r="AZ3" s="39">
        <v>1</v>
      </c>
      <c r="BA3" s="39"/>
      <c r="BB3" s="39"/>
      <c r="BC3" s="39"/>
      <c r="BD3" s="39"/>
      <c r="BE3" s="39"/>
      <c r="BF3" s="39"/>
      <c r="BG3" s="39"/>
      <c r="BH3" s="39"/>
      <c r="BI3" s="39"/>
      <c r="BJ3" s="39"/>
      <c r="BK3" s="39"/>
      <c r="BL3" s="39"/>
      <c r="BM3" s="35" t="str">
        <f>_xlfn.IFNA(E3&amp;"#"&amp;F3&amp;"#"&amp;VLOOKUP(G3,数组!$B:$C,2,0)&amp;"#"&amp;角色升星配方!H3,"")</f>
        <v>6#1#3#1</v>
      </c>
      <c r="BN3" s="35" t="str">
        <f>_xlfn.IFNA(F3&amp;"#"&amp;G3&amp;"#"&amp;VLOOKUP(H3,数组!$B:$C,2,0)&amp;"#"&amp;角色升星配方!I3,"")</f>
        <v/>
      </c>
      <c r="BO3" s="35" t="str">
        <f>_xlfn.IFNA(G3&amp;"#"&amp;H3&amp;"#"&amp;VLOOKUP(I3,数组!$B:$C,2,0)&amp;"#"&amp;角色升星配方!J3,"")</f>
        <v/>
      </c>
      <c r="BP3" s="35" t="str">
        <f>_xlfn.IFNA(H3&amp;"#"&amp;I3&amp;"#"&amp;VLOOKUP(J3,数组!$B:$C,2,0)&amp;"#"&amp;角色升星配方!K3,"")</f>
        <v/>
      </c>
      <c r="BQ3" s="35" t="str">
        <f>_xlfn.IFNA(I3&amp;"#"&amp;J3&amp;"#"&amp;VLOOKUP(K3,数组!$B:$C,2,0)&amp;"#"&amp;角色升星配方!L3,"")</f>
        <v>6#2#22#1</v>
      </c>
      <c r="BR3" s="35" t="str">
        <f>_xlfn.IFNA(J3&amp;"#"&amp;K3&amp;"#"&amp;VLOOKUP(L3,数组!$B:$C,2,0)&amp;"#"&amp;角色升星配方!M3,"")</f>
        <v/>
      </c>
      <c r="BS3" s="35" t="str">
        <f>_xlfn.IFNA(K3&amp;"#"&amp;L3&amp;"#"&amp;VLOOKUP(M3,数组!$B:$C,2,0)&amp;"#"&amp;角色升星配方!N3,"")</f>
        <v/>
      </c>
      <c r="BT3" s="35" t="str">
        <f>_xlfn.IFNA(L3&amp;"#"&amp;M3&amp;"#"&amp;VLOOKUP(N3,数组!$B:$C,2,0)&amp;"#"&amp;角色升星配方!O3,"")</f>
        <v/>
      </c>
      <c r="BU3" s="35" t="str">
        <f>_xlfn.IFNA(M3&amp;"#"&amp;N3&amp;"#"&amp;VLOOKUP(O3,数组!$B:$C,2,0)&amp;"#"&amp;角色升星配方!P3,"")</f>
        <v>6#3#17#3</v>
      </c>
      <c r="BV3" s="35" t="str">
        <f>_xlfn.IFNA(N3&amp;"#"&amp;O3&amp;"#"&amp;VLOOKUP(P3,数组!$B:$C,2,0)&amp;"#"&amp;角色升星配方!Q3,"")</f>
        <v/>
      </c>
      <c r="BW3" s="35" t="str">
        <f>_xlfn.IFNA(O3&amp;"#"&amp;P3&amp;"#"&amp;VLOOKUP(Q3,数组!$B:$C,2,0)&amp;"#"&amp;角色升星配方!R3,"")</f>
        <v/>
      </c>
      <c r="BX3" s="35" t="str">
        <f>_xlfn.IFNA(P3&amp;"#"&amp;Q3&amp;"#"&amp;VLOOKUP(R3,数组!$B:$C,2,0)&amp;"#"&amp;角色升星配方!S3,"")</f>
        <v/>
      </c>
      <c r="BY3" s="35" t="str">
        <f>_xlfn.IFNA(Q3&amp;"#"&amp;R3&amp;"#"&amp;VLOOKUP(S3,数组!$B:$C,2,0)&amp;"#"&amp;角色升星配方!T3,"")</f>
        <v>7#1#17#4</v>
      </c>
      <c r="BZ3" s="35" t="str">
        <f>_xlfn.IFNA(R3&amp;"#"&amp;S3&amp;"#"&amp;VLOOKUP(T3,数组!$B:$C,2,0)&amp;"#"&amp;角色升星配方!U3,"")</f>
        <v/>
      </c>
      <c r="CA3" s="35" t="str">
        <f>_xlfn.IFNA(S3&amp;"#"&amp;T3&amp;"#"&amp;VLOOKUP(U3,数组!$B:$C,2,0)&amp;"#"&amp;角色升星配方!V3,"")</f>
        <v/>
      </c>
      <c r="CB3" s="35" t="str">
        <f>_xlfn.IFNA(T3&amp;"#"&amp;U3&amp;"#"&amp;VLOOKUP(V3,数组!$B:$C,2,0)&amp;"#"&amp;角色升星配方!W3,"")</f>
        <v/>
      </c>
      <c r="CC3" s="35" t="str">
        <f>_xlfn.IFNA(U3&amp;"#"&amp;V3&amp;"#"&amp;VLOOKUP(W3,数组!$B:$C,2,0)&amp;"#"&amp;角色升星配方!X3,"")</f>
        <v>8#1#17#3</v>
      </c>
      <c r="CD3" s="35" t="str">
        <f>_xlfn.IFNA(V3&amp;"#"&amp;W3&amp;"#"&amp;VLOOKUP(X3,数组!$B:$C,2,0)&amp;"#"&amp;角色升星配方!AC3,"")</f>
        <v/>
      </c>
      <c r="CE3" s="35" t="str">
        <f>_xlfn.IFNA(W3&amp;"#"&amp;X3&amp;"#"&amp;VLOOKUP(AC3,数组!$B:$C,2,0)&amp;"#"&amp;角色升星配方!AD3,"")</f>
        <v/>
      </c>
      <c r="CF3" s="35" t="str">
        <f>_xlfn.IFNA(X3&amp;"#"&amp;AC3&amp;"#"&amp;VLOOKUP(AD3,数组!$B:$C,2,0)&amp;"#"&amp;角色升星配方!AE3,"")</f>
        <v/>
      </c>
      <c r="CG3" s="35" t="str">
        <f>_xlfn.IFNA(Y3&amp;"#"&amp;Z3&amp;"#"&amp;VLOOKUP(AA3,数组!$B:$C,2,0)&amp;"#"&amp;角色升星配方!AB3,"")</f>
        <v>8#2#18#1</v>
      </c>
      <c r="CH3" s="35" t="str">
        <f>_xlfn.IFNA(AD3&amp;"#"&amp;AE3&amp;"#"&amp;VLOOKUP(AF3,数组!$B:$C,2,0)&amp;"#"&amp;角色升星配方!AG3,"")</f>
        <v/>
      </c>
      <c r="CI3" s="35" t="str">
        <f>_xlfn.IFNA(AE3&amp;"#"&amp;AF3&amp;"#"&amp;VLOOKUP(AG3,数组!$B:$C,2,0)&amp;"#"&amp;角色升星配方!AH3,"")</f>
        <v/>
      </c>
      <c r="CJ3" s="35" t="str">
        <f>_xlfn.IFNA(AF3&amp;"#"&amp;AG3&amp;"#"&amp;VLOOKUP(AH3,数组!$B:$C,2,0)&amp;"#"&amp;角色升星配方!AI3,"")</f>
        <v/>
      </c>
      <c r="CK3" s="35" t="str">
        <f>_xlfn.IFNA(AC3&amp;"#"&amp;AD3&amp;"#"&amp;VLOOKUP(AE3,数组!$B:$C,2,0)&amp;"#"&amp;角色升星配方!AF3,"")</f>
        <v>9#1#3#1</v>
      </c>
      <c r="CL3" s="35" t="str">
        <f>_xlfn.IFNA(AH3&amp;"#"&amp;AI3&amp;"#"&amp;VLOOKUP(AJ3,数组!$B:$C,2,0)&amp;"#"&amp;角色升星配方!AK3,"")</f>
        <v/>
      </c>
      <c r="CM3" s="35" t="str">
        <f>_xlfn.IFNA(AI3&amp;"#"&amp;AJ3&amp;"#"&amp;VLOOKUP(AK3,数组!$B:$C,2,0)&amp;"#"&amp;角色升星配方!AL3,"")</f>
        <v/>
      </c>
      <c r="CN3" s="35" t="str">
        <f>_xlfn.IFNA(AJ3&amp;"#"&amp;AK3&amp;"#"&amp;VLOOKUP(AL3,数组!$B:$C,2,0)&amp;"#"&amp;角色升星配方!AM3,"")</f>
        <v/>
      </c>
      <c r="CO3" s="35" t="str">
        <f>_xlfn.IFNA(AG3&amp;"#"&amp;AH3&amp;"#"&amp;VLOOKUP(AI3,数组!$B:$C,2,0)&amp;"#"&amp;角色升星配方!AJ3,"")</f>
        <v>9#2#18#1</v>
      </c>
      <c r="CP3" s="35" t="str">
        <f>_xlfn.IFNA(AL3&amp;"#"&amp;AM3&amp;"#"&amp;VLOOKUP(AN3,数组!$B:$C,2,0)&amp;"#"&amp;角色升星配方!AO3,"")</f>
        <v/>
      </c>
      <c r="CQ3" s="35" t="str">
        <f>_xlfn.IFNA(AM3&amp;"#"&amp;AN3&amp;"#"&amp;VLOOKUP(AO3,数组!$B:$C,2,0)&amp;"#"&amp;角色升星配方!AP3,"")</f>
        <v/>
      </c>
      <c r="CR3" s="35" t="str">
        <f>_xlfn.IFNA(AN3&amp;"#"&amp;AO3&amp;"#"&amp;VLOOKUP(AP3,数组!$B:$C,2,0)&amp;"#"&amp;角色升星配方!AQ3,"")</f>
        <v/>
      </c>
      <c r="CS3" s="35" t="str">
        <f>_xlfn.IFNA(AK3&amp;"#"&amp;AL3&amp;"#"&amp;VLOOKUP(AM3,数组!$B:$C,2,0)&amp;"#"&amp;角色升星配方!AN3,"")</f>
        <v>9#3#17#2</v>
      </c>
      <c r="CT3" s="35" t="str">
        <f>_xlfn.IFNA(AP3&amp;"#"&amp;AQ3&amp;"#"&amp;VLOOKUP(AR3,数组!$B:$C,2,0)&amp;"#"&amp;角色升星配方!AS3,"")</f>
        <v/>
      </c>
      <c r="CU3" s="35" t="str">
        <f>_xlfn.IFNA(AQ3&amp;"#"&amp;AR3&amp;"#"&amp;VLOOKUP(AS3,数组!$B:$C,2,0)&amp;"#"&amp;角色升星配方!AT3,"")</f>
        <v/>
      </c>
      <c r="CV3" s="35" t="str">
        <f>_xlfn.IFNA(AR3&amp;"#"&amp;AS3&amp;"#"&amp;VLOOKUP(AT3,数组!$B:$C,2,0)&amp;"#"&amp;角色升星配方!AU3,"")</f>
        <v/>
      </c>
      <c r="CW3" s="35" t="str">
        <f>_xlfn.IFNA(AO3&amp;"#"&amp;AP3&amp;"#"&amp;VLOOKUP(AQ3,数组!$B:$C,2,0)&amp;"#"&amp;角色升星配方!AR3,"")</f>
        <v>10#1#3#2</v>
      </c>
      <c r="CX3" s="35" t="str">
        <f>_xlfn.IFNA(AT3&amp;"#"&amp;AU3&amp;"#"&amp;VLOOKUP(AV3,数组!$B:$C,2,0)&amp;"#"&amp;角色升星配方!AW3,"")</f>
        <v/>
      </c>
      <c r="CY3" s="35" t="str">
        <f>_xlfn.IFNA(AU3&amp;"#"&amp;AV3&amp;"#"&amp;VLOOKUP(AW3,数组!$B:$C,2,0)&amp;"#"&amp;角色升星配方!AX3,"")</f>
        <v/>
      </c>
      <c r="CZ3" s="35" t="str">
        <f>_xlfn.IFNA(AV3&amp;"#"&amp;AW3&amp;"#"&amp;VLOOKUP(AX3,数组!$B:$C,2,0)&amp;"#"&amp;角色升星配方!AY3,"")</f>
        <v/>
      </c>
      <c r="DA3" s="35" t="str">
        <f>_xlfn.IFNA(AS3&amp;"#"&amp;AT3&amp;"#"&amp;VLOOKUP(AU3,数组!$B:$C,2,0)&amp;"#"&amp;角色升星配方!AV3,"")</f>
        <v>10#2#18#1</v>
      </c>
      <c r="DB3" s="35" t="str">
        <f>_xlfn.IFNA(AX3&amp;"#"&amp;AY3&amp;"#"&amp;VLOOKUP(AZ3,数组!$B:$C,2,0)&amp;"#"&amp;角色升星配方!BM3,"")</f>
        <v/>
      </c>
      <c r="DE3" s="35" t="str">
        <f>_xlfn.IFNA(AW3&amp;"#"&amp;AX3&amp;"#"&amp;VLOOKUP(AY3,数组!$B:$C,2,0)&amp;"#"&amp;角色升星配方!AZ3,"")</f>
        <v>10#3#14#1</v>
      </c>
      <c r="DI3" s="35" t="str">
        <f>_xlfn.IFNA(BE3&amp;"#"&amp;BF3&amp;"#"&amp;VLOOKUP(BG3,数组!$B:$C,2,0)&amp;"#"&amp;角色升星配方!BH3,"")</f>
        <v/>
      </c>
      <c r="DM3" s="35" t="str">
        <f>_xlfn.IFNA(BI3&amp;"#"&amp;BJ3&amp;"#"&amp;VLOOKUP(BK3,数组!$B:$C,2,0)&amp;"#"&amp;角色升星配方!BL3,"")</f>
        <v/>
      </c>
      <c r="DN3" s="32" t="e">
        <f ca="1">[2]!SUMSTRING(BM3:DM3,"|")</f>
        <v>#NAME?</v>
      </c>
    </row>
    <row r="4" spans="1:118" x14ac:dyDescent="0.3">
      <c r="A4" s="35">
        <v>4</v>
      </c>
      <c r="B4" s="35">
        <v>10003</v>
      </c>
      <c r="C4" s="35">
        <v>4</v>
      </c>
      <c r="D4" s="35">
        <v>5</v>
      </c>
      <c r="E4" s="36">
        <v>6</v>
      </c>
      <c r="F4" s="36">
        <v>1</v>
      </c>
      <c r="G4" s="36" t="s">
        <v>486</v>
      </c>
      <c r="H4" s="36">
        <v>1</v>
      </c>
      <c r="I4" s="36">
        <v>6</v>
      </c>
      <c r="J4" s="36">
        <v>2</v>
      </c>
      <c r="K4" s="36" t="s">
        <v>492</v>
      </c>
      <c r="L4" s="36">
        <v>1</v>
      </c>
      <c r="M4" s="36">
        <v>6</v>
      </c>
      <c r="N4" s="36">
        <v>3</v>
      </c>
      <c r="O4" s="36" t="s">
        <v>488</v>
      </c>
      <c r="P4" s="36">
        <v>3</v>
      </c>
      <c r="Q4" s="39">
        <v>7</v>
      </c>
      <c r="R4" s="39">
        <v>1</v>
      </c>
      <c r="S4" s="39" t="s">
        <v>488</v>
      </c>
      <c r="T4" s="39">
        <v>4</v>
      </c>
      <c r="U4" s="40">
        <v>8</v>
      </c>
      <c r="V4" s="40">
        <v>1</v>
      </c>
      <c r="W4" s="40" t="s">
        <v>488</v>
      </c>
      <c r="X4" s="40">
        <v>3</v>
      </c>
      <c r="Y4" s="40">
        <v>8</v>
      </c>
      <c r="Z4" s="40">
        <v>2</v>
      </c>
      <c r="AA4" s="40" t="s">
        <v>489</v>
      </c>
      <c r="AB4" s="40">
        <v>1</v>
      </c>
      <c r="AC4" s="41">
        <v>9</v>
      </c>
      <c r="AD4" s="41">
        <v>1</v>
      </c>
      <c r="AE4" s="41" t="s">
        <v>486</v>
      </c>
      <c r="AF4" s="41">
        <v>1</v>
      </c>
      <c r="AG4" s="41">
        <v>9</v>
      </c>
      <c r="AH4" s="41">
        <v>2</v>
      </c>
      <c r="AI4" s="41" t="s">
        <v>489</v>
      </c>
      <c r="AJ4" s="41">
        <v>1</v>
      </c>
      <c r="AK4" s="41">
        <v>9</v>
      </c>
      <c r="AL4" s="41">
        <v>3</v>
      </c>
      <c r="AM4" s="41" t="s">
        <v>488</v>
      </c>
      <c r="AN4" s="41">
        <v>2</v>
      </c>
      <c r="AO4" s="39">
        <v>10</v>
      </c>
      <c r="AP4" s="39">
        <v>1</v>
      </c>
      <c r="AQ4" s="39" t="s">
        <v>486</v>
      </c>
      <c r="AR4" s="39">
        <v>2</v>
      </c>
      <c r="AS4" s="39">
        <v>10</v>
      </c>
      <c r="AT4" s="39">
        <v>2</v>
      </c>
      <c r="AU4" s="39" t="s">
        <v>489</v>
      </c>
      <c r="AV4" s="39">
        <v>1</v>
      </c>
      <c r="AW4" s="39">
        <v>10</v>
      </c>
      <c r="AX4" s="39">
        <v>3</v>
      </c>
      <c r="AY4" s="45" t="s">
        <v>490</v>
      </c>
      <c r="AZ4" s="39">
        <v>1</v>
      </c>
      <c r="BA4" s="39"/>
      <c r="BB4" s="39"/>
      <c r="BC4" s="39"/>
      <c r="BD4" s="39"/>
      <c r="BE4" s="39"/>
      <c r="BF4" s="39"/>
      <c r="BG4" s="39"/>
      <c r="BH4" s="39"/>
      <c r="BI4" s="39"/>
      <c r="BJ4" s="39"/>
      <c r="BK4" s="39"/>
      <c r="BL4" s="39"/>
      <c r="BM4" s="35" t="str">
        <f>_xlfn.IFNA(E4&amp;"#"&amp;F4&amp;"#"&amp;VLOOKUP(G4,数组!$B:$C,2,0)&amp;"#"&amp;角色升星配方!H4,"")</f>
        <v>6#1#3#1</v>
      </c>
      <c r="BN4" s="35" t="str">
        <f>_xlfn.IFNA(F4&amp;"#"&amp;G4&amp;"#"&amp;VLOOKUP(H4,数组!$B:$C,2,0)&amp;"#"&amp;角色升星配方!I4,"")</f>
        <v/>
      </c>
      <c r="BO4" s="35" t="str">
        <f>_xlfn.IFNA(G4&amp;"#"&amp;H4&amp;"#"&amp;VLOOKUP(I4,数组!$B:$C,2,0)&amp;"#"&amp;角色升星配方!J4,"")</f>
        <v/>
      </c>
      <c r="BP4" s="35" t="str">
        <f>_xlfn.IFNA(H4&amp;"#"&amp;I4&amp;"#"&amp;VLOOKUP(J4,数组!$B:$C,2,0)&amp;"#"&amp;角色升星配方!K4,"")</f>
        <v/>
      </c>
      <c r="BQ4" s="35" t="str">
        <f>_xlfn.IFNA(I4&amp;"#"&amp;J4&amp;"#"&amp;VLOOKUP(K4,数组!$B:$C,2,0)&amp;"#"&amp;角色升星配方!L4,"")</f>
        <v>6#2#27#1</v>
      </c>
      <c r="BR4" s="35" t="str">
        <f>_xlfn.IFNA(J4&amp;"#"&amp;K4&amp;"#"&amp;VLOOKUP(L4,数组!$B:$C,2,0)&amp;"#"&amp;角色升星配方!M4,"")</f>
        <v/>
      </c>
      <c r="BS4" s="35" t="str">
        <f>_xlfn.IFNA(K4&amp;"#"&amp;L4&amp;"#"&amp;VLOOKUP(M4,数组!$B:$C,2,0)&amp;"#"&amp;角色升星配方!N4,"")</f>
        <v/>
      </c>
      <c r="BT4" s="35" t="str">
        <f>_xlfn.IFNA(L4&amp;"#"&amp;M4&amp;"#"&amp;VLOOKUP(N4,数组!$B:$C,2,0)&amp;"#"&amp;角色升星配方!O4,"")</f>
        <v/>
      </c>
      <c r="BU4" s="35" t="str">
        <f>_xlfn.IFNA(M4&amp;"#"&amp;N4&amp;"#"&amp;VLOOKUP(O4,数组!$B:$C,2,0)&amp;"#"&amp;角色升星配方!P4,"")</f>
        <v>6#3#17#3</v>
      </c>
      <c r="BV4" s="35" t="str">
        <f>_xlfn.IFNA(N4&amp;"#"&amp;O4&amp;"#"&amp;VLOOKUP(P4,数组!$B:$C,2,0)&amp;"#"&amp;角色升星配方!Q4,"")</f>
        <v/>
      </c>
      <c r="BW4" s="35" t="str">
        <f>_xlfn.IFNA(O4&amp;"#"&amp;P4&amp;"#"&amp;VLOOKUP(Q4,数组!$B:$C,2,0)&amp;"#"&amp;角色升星配方!R4,"")</f>
        <v/>
      </c>
      <c r="BX4" s="35" t="str">
        <f>_xlfn.IFNA(P4&amp;"#"&amp;Q4&amp;"#"&amp;VLOOKUP(R4,数组!$B:$C,2,0)&amp;"#"&amp;角色升星配方!S4,"")</f>
        <v/>
      </c>
      <c r="BY4" s="35" t="str">
        <f>_xlfn.IFNA(Q4&amp;"#"&amp;R4&amp;"#"&amp;VLOOKUP(S4,数组!$B:$C,2,0)&amp;"#"&amp;角色升星配方!T4,"")</f>
        <v>7#1#17#4</v>
      </c>
      <c r="BZ4" s="35" t="str">
        <f>_xlfn.IFNA(R4&amp;"#"&amp;S4&amp;"#"&amp;VLOOKUP(T4,数组!$B:$C,2,0)&amp;"#"&amp;角色升星配方!U4,"")</f>
        <v/>
      </c>
      <c r="CA4" s="35" t="str">
        <f>_xlfn.IFNA(S4&amp;"#"&amp;T4&amp;"#"&amp;VLOOKUP(U4,数组!$B:$C,2,0)&amp;"#"&amp;角色升星配方!V4,"")</f>
        <v/>
      </c>
      <c r="CB4" s="35" t="str">
        <f>_xlfn.IFNA(T4&amp;"#"&amp;U4&amp;"#"&amp;VLOOKUP(V4,数组!$B:$C,2,0)&amp;"#"&amp;角色升星配方!W4,"")</f>
        <v/>
      </c>
      <c r="CC4" s="35" t="str">
        <f>_xlfn.IFNA(U4&amp;"#"&amp;V4&amp;"#"&amp;VLOOKUP(W4,数组!$B:$C,2,0)&amp;"#"&amp;角色升星配方!X4,"")</f>
        <v>8#1#17#3</v>
      </c>
      <c r="CD4" s="35" t="str">
        <f>_xlfn.IFNA(V4&amp;"#"&amp;W4&amp;"#"&amp;VLOOKUP(X4,数组!$B:$C,2,0)&amp;"#"&amp;角色升星配方!AC4,"")</f>
        <v/>
      </c>
      <c r="CE4" s="35" t="str">
        <f>_xlfn.IFNA(W4&amp;"#"&amp;X4&amp;"#"&amp;VLOOKUP(AC4,数组!$B:$C,2,0)&amp;"#"&amp;角色升星配方!AD4,"")</f>
        <v/>
      </c>
      <c r="CF4" s="35" t="str">
        <f>_xlfn.IFNA(X4&amp;"#"&amp;AC4&amp;"#"&amp;VLOOKUP(AD4,数组!$B:$C,2,0)&amp;"#"&amp;角色升星配方!AE4,"")</f>
        <v/>
      </c>
      <c r="CG4" s="35" t="str">
        <f>_xlfn.IFNA(Y4&amp;"#"&amp;Z4&amp;"#"&amp;VLOOKUP(AA4,数组!$B:$C,2,0)&amp;"#"&amp;角色升星配方!AB4,"")</f>
        <v>8#2#18#1</v>
      </c>
      <c r="CH4" s="35" t="str">
        <f>_xlfn.IFNA(AD4&amp;"#"&amp;AE4&amp;"#"&amp;VLOOKUP(AF4,数组!$B:$C,2,0)&amp;"#"&amp;角色升星配方!AG4,"")</f>
        <v/>
      </c>
      <c r="CI4" s="35" t="str">
        <f>_xlfn.IFNA(AE4&amp;"#"&amp;AF4&amp;"#"&amp;VLOOKUP(AG4,数组!$B:$C,2,0)&amp;"#"&amp;角色升星配方!AH4,"")</f>
        <v/>
      </c>
      <c r="CJ4" s="35" t="str">
        <f>_xlfn.IFNA(AF4&amp;"#"&amp;AG4&amp;"#"&amp;VLOOKUP(AH4,数组!$B:$C,2,0)&amp;"#"&amp;角色升星配方!AI4,"")</f>
        <v/>
      </c>
      <c r="CK4" s="35" t="str">
        <f>_xlfn.IFNA(AC4&amp;"#"&amp;AD4&amp;"#"&amp;VLOOKUP(AE4,数组!$B:$C,2,0)&amp;"#"&amp;角色升星配方!AF4,"")</f>
        <v>9#1#3#1</v>
      </c>
      <c r="CL4" s="35" t="str">
        <f>_xlfn.IFNA(AH4&amp;"#"&amp;AI4&amp;"#"&amp;VLOOKUP(AJ4,数组!$B:$C,2,0)&amp;"#"&amp;角色升星配方!AK4,"")</f>
        <v/>
      </c>
      <c r="CM4" s="35" t="str">
        <f>_xlfn.IFNA(AI4&amp;"#"&amp;AJ4&amp;"#"&amp;VLOOKUP(AK4,数组!$B:$C,2,0)&amp;"#"&amp;角色升星配方!AL4,"")</f>
        <v/>
      </c>
      <c r="CN4" s="35" t="str">
        <f>_xlfn.IFNA(AJ4&amp;"#"&amp;AK4&amp;"#"&amp;VLOOKUP(AL4,数组!$B:$C,2,0)&amp;"#"&amp;角色升星配方!AM4,"")</f>
        <v/>
      </c>
      <c r="CO4" s="35" t="str">
        <f>_xlfn.IFNA(AG4&amp;"#"&amp;AH4&amp;"#"&amp;VLOOKUP(AI4,数组!$B:$C,2,0)&amp;"#"&amp;角色升星配方!AJ4,"")</f>
        <v>9#2#18#1</v>
      </c>
      <c r="CP4" s="35" t="str">
        <f>_xlfn.IFNA(AL4&amp;"#"&amp;AM4&amp;"#"&amp;VLOOKUP(AN4,数组!$B:$C,2,0)&amp;"#"&amp;角色升星配方!AO4,"")</f>
        <v/>
      </c>
      <c r="CQ4" s="35" t="str">
        <f>_xlfn.IFNA(AM4&amp;"#"&amp;AN4&amp;"#"&amp;VLOOKUP(AO4,数组!$B:$C,2,0)&amp;"#"&amp;角色升星配方!AP4,"")</f>
        <v/>
      </c>
      <c r="CR4" s="35" t="str">
        <f>_xlfn.IFNA(AN4&amp;"#"&amp;AO4&amp;"#"&amp;VLOOKUP(AP4,数组!$B:$C,2,0)&amp;"#"&amp;角色升星配方!AQ4,"")</f>
        <v/>
      </c>
      <c r="CS4" s="35" t="str">
        <f>_xlfn.IFNA(AK4&amp;"#"&amp;AL4&amp;"#"&amp;VLOOKUP(AM4,数组!$B:$C,2,0)&amp;"#"&amp;角色升星配方!AN4,"")</f>
        <v>9#3#17#2</v>
      </c>
      <c r="CT4" s="35" t="str">
        <f>_xlfn.IFNA(AP4&amp;"#"&amp;AQ4&amp;"#"&amp;VLOOKUP(AR4,数组!$B:$C,2,0)&amp;"#"&amp;角色升星配方!AS4,"")</f>
        <v/>
      </c>
      <c r="CU4" s="35" t="str">
        <f>_xlfn.IFNA(AQ4&amp;"#"&amp;AR4&amp;"#"&amp;VLOOKUP(AS4,数组!$B:$C,2,0)&amp;"#"&amp;角色升星配方!AT4,"")</f>
        <v/>
      </c>
      <c r="CV4" s="35" t="str">
        <f>_xlfn.IFNA(AR4&amp;"#"&amp;AS4&amp;"#"&amp;VLOOKUP(AT4,数组!$B:$C,2,0)&amp;"#"&amp;角色升星配方!AU4,"")</f>
        <v/>
      </c>
      <c r="CW4" s="35" t="str">
        <f>_xlfn.IFNA(AO4&amp;"#"&amp;AP4&amp;"#"&amp;VLOOKUP(AQ4,数组!$B:$C,2,0)&amp;"#"&amp;角色升星配方!AR4,"")</f>
        <v>10#1#3#2</v>
      </c>
      <c r="CX4" s="35" t="str">
        <f>_xlfn.IFNA(AT4&amp;"#"&amp;AU4&amp;"#"&amp;VLOOKUP(AV4,数组!$B:$C,2,0)&amp;"#"&amp;角色升星配方!AW4,"")</f>
        <v/>
      </c>
      <c r="CY4" s="35" t="str">
        <f>_xlfn.IFNA(AU4&amp;"#"&amp;AV4&amp;"#"&amp;VLOOKUP(AW4,数组!$B:$C,2,0)&amp;"#"&amp;角色升星配方!AX4,"")</f>
        <v/>
      </c>
      <c r="CZ4" s="35" t="str">
        <f>_xlfn.IFNA(AV4&amp;"#"&amp;AW4&amp;"#"&amp;VLOOKUP(AX4,数组!$B:$C,2,0)&amp;"#"&amp;角色升星配方!AY4,"")</f>
        <v/>
      </c>
      <c r="DA4" s="35" t="str">
        <f>_xlfn.IFNA(AS4&amp;"#"&amp;AT4&amp;"#"&amp;VLOOKUP(AU4,数组!$B:$C,2,0)&amp;"#"&amp;角色升星配方!AV4,"")</f>
        <v>10#2#18#1</v>
      </c>
      <c r="DB4" s="35" t="str">
        <f>_xlfn.IFNA(AX4&amp;"#"&amp;AY4&amp;"#"&amp;VLOOKUP(AZ4,数组!$B:$C,2,0)&amp;"#"&amp;角色升星配方!BM4,"")</f>
        <v/>
      </c>
      <c r="DE4" s="35" t="str">
        <f>_xlfn.IFNA(AW4&amp;"#"&amp;AX4&amp;"#"&amp;VLOOKUP(AY4,数组!$B:$C,2,0)&amp;"#"&amp;角色升星配方!AZ4,"")</f>
        <v>10#3#14#1</v>
      </c>
      <c r="DI4" s="35" t="str">
        <f>_xlfn.IFNA(BE4&amp;"#"&amp;BF4&amp;"#"&amp;VLOOKUP(BG4,数组!$B:$C,2,0)&amp;"#"&amp;角色升星配方!BH4,"")</f>
        <v/>
      </c>
      <c r="DM4" s="35" t="str">
        <f>_xlfn.IFNA(BI4&amp;"#"&amp;BJ4&amp;"#"&amp;VLOOKUP(BK4,数组!$B:$C,2,0)&amp;"#"&amp;角色升星配方!BL4,"")</f>
        <v/>
      </c>
      <c r="DN4" s="32" t="e">
        <f ca="1">[2]!SUMSTRING(BM4:DM4,"|")</f>
        <v>#NAME?</v>
      </c>
    </row>
    <row r="5" spans="1:118" x14ac:dyDescent="0.3">
      <c r="A5" s="35">
        <v>2</v>
      </c>
      <c r="B5" s="35">
        <v>10004</v>
      </c>
      <c r="C5" s="35">
        <v>2</v>
      </c>
      <c r="D5" s="35">
        <v>5</v>
      </c>
      <c r="E5" s="36">
        <v>6</v>
      </c>
      <c r="F5" s="36">
        <v>1</v>
      </c>
      <c r="G5" s="36" t="s">
        <v>486</v>
      </c>
      <c r="H5" s="36">
        <v>1</v>
      </c>
      <c r="I5" s="36">
        <v>6</v>
      </c>
      <c r="J5" s="36">
        <v>2</v>
      </c>
      <c r="K5" s="36" t="s">
        <v>493</v>
      </c>
      <c r="L5" s="36">
        <v>1</v>
      </c>
      <c r="M5" s="36">
        <v>6</v>
      </c>
      <c r="N5" s="36">
        <v>3</v>
      </c>
      <c r="O5" s="36" t="s">
        <v>488</v>
      </c>
      <c r="P5" s="36">
        <v>3</v>
      </c>
      <c r="Q5" s="39">
        <v>7</v>
      </c>
      <c r="R5" s="39">
        <v>1</v>
      </c>
      <c r="S5" s="39" t="s">
        <v>488</v>
      </c>
      <c r="T5" s="39">
        <v>4</v>
      </c>
      <c r="U5" s="40">
        <v>8</v>
      </c>
      <c r="V5" s="40">
        <v>1</v>
      </c>
      <c r="W5" s="40" t="s">
        <v>488</v>
      </c>
      <c r="X5" s="40">
        <v>3</v>
      </c>
      <c r="Y5" s="40">
        <v>8</v>
      </c>
      <c r="Z5" s="40">
        <v>2</v>
      </c>
      <c r="AA5" s="40" t="s">
        <v>489</v>
      </c>
      <c r="AB5" s="40">
        <v>1</v>
      </c>
      <c r="AC5" s="41">
        <v>9</v>
      </c>
      <c r="AD5" s="41">
        <v>1</v>
      </c>
      <c r="AE5" s="41" t="s">
        <v>486</v>
      </c>
      <c r="AF5" s="41">
        <v>1</v>
      </c>
      <c r="AG5" s="41">
        <v>9</v>
      </c>
      <c r="AH5" s="41">
        <v>2</v>
      </c>
      <c r="AI5" s="41" t="s">
        <v>489</v>
      </c>
      <c r="AJ5" s="41">
        <v>1</v>
      </c>
      <c r="AK5" s="41">
        <v>9</v>
      </c>
      <c r="AL5" s="41">
        <v>3</v>
      </c>
      <c r="AM5" s="41" t="s">
        <v>488</v>
      </c>
      <c r="AN5" s="41">
        <v>2</v>
      </c>
      <c r="AO5" s="39">
        <v>10</v>
      </c>
      <c r="AP5" s="39">
        <v>1</v>
      </c>
      <c r="AQ5" s="39" t="s">
        <v>486</v>
      </c>
      <c r="AR5" s="39">
        <v>2</v>
      </c>
      <c r="AS5" s="39">
        <v>10</v>
      </c>
      <c r="AT5" s="39">
        <v>2</v>
      </c>
      <c r="AU5" s="39" t="s">
        <v>489</v>
      </c>
      <c r="AV5" s="39">
        <v>1</v>
      </c>
      <c r="AW5" s="39">
        <v>10</v>
      </c>
      <c r="AX5" s="39">
        <v>3</v>
      </c>
      <c r="AY5" s="45" t="s">
        <v>490</v>
      </c>
      <c r="AZ5" s="39">
        <v>1</v>
      </c>
      <c r="BA5" s="39"/>
      <c r="BB5" s="39"/>
      <c r="BC5" s="39"/>
      <c r="BD5" s="39"/>
      <c r="BE5" s="39"/>
      <c r="BF5" s="39"/>
      <c r="BG5" s="39"/>
      <c r="BH5" s="39"/>
      <c r="BI5" s="39"/>
      <c r="BJ5" s="39"/>
      <c r="BK5" s="39"/>
      <c r="BL5" s="39"/>
      <c r="BM5" s="35" t="str">
        <f>_xlfn.IFNA(E5&amp;"#"&amp;F5&amp;"#"&amp;VLOOKUP(G5,数组!$B:$C,2,0)&amp;"#"&amp;角色升星配方!H5,"")</f>
        <v>6#1#3#1</v>
      </c>
      <c r="BN5" s="35" t="str">
        <f>_xlfn.IFNA(F5&amp;"#"&amp;G5&amp;"#"&amp;VLOOKUP(H5,数组!$B:$C,2,0)&amp;"#"&amp;角色升星配方!I5,"")</f>
        <v/>
      </c>
      <c r="BO5" s="35" t="str">
        <f>_xlfn.IFNA(G5&amp;"#"&amp;H5&amp;"#"&amp;VLOOKUP(I5,数组!$B:$C,2,0)&amp;"#"&amp;角色升星配方!J5,"")</f>
        <v/>
      </c>
      <c r="BP5" s="35" t="str">
        <f>_xlfn.IFNA(H5&amp;"#"&amp;I5&amp;"#"&amp;VLOOKUP(J5,数组!$B:$C,2,0)&amp;"#"&amp;角色升星配方!K5,"")</f>
        <v/>
      </c>
      <c r="BQ5" s="35" t="str">
        <f>_xlfn.IFNA(I5&amp;"#"&amp;J5&amp;"#"&amp;VLOOKUP(K5,数组!$B:$C,2,0)&amp;"#"&amp;角色升星配方!L5,"")</f>
        <v>6#2#28#1</v>
      </c>
      <c r="BR5" s="35" t="str">
        <f>_xlfn.IFNA(J5&amp;"#"&amp;K5&amp;"#"&amp;VLOOKUP(L5,数组!$B:$C,2,0)&amp;"#"&amp;角色升星配方!M5,"")</f>
        <v/>
      </c>
      <c r="BS5" s="35" t="str">
        <f>_xlfn.IFNA(K5&amp;"#"&amp;L5&amp;"#"&amp;VLOOKUP(M5,数组!$B:$C,2,0)&amp;"#"&amp;角色升星配方!N5,"")</f>
        <v/>
      </c>
      <c r="BT5" s="35" t="str">
        <f>_xlfn.IFNA(L5&amp;"#"&amp;M5&amp;"#"&amp;VLOOKUP(N5,数组!$B:$C,2,0)&amp;"#"&amp;角色升星配方!O5,"")</f>
        <v/>
      </c>
      <c r="BU5" s="35" t="str">
        <f>_xlfn.IFNA(M5&amp;"#"&amp;N5&amp;"#"&amp;VLOOKUP(O5,数组!$B:$C,2,0)&amp;"#"&amp;角色升星配方!P5,"")</f>
        <v>6#3#17#3</v>
      </c>
      <c r="BV5" s="35" t="str">
        <f>_xlfn.IFNA(N5&amp;"#"&amp;O5&amp;"#"&amp;VLOOKUP(P5,数组!$B:$C,2,0)&amp;"#"&amp;角色升星配方!Q5,"")</f>
        <v/>
      </c>
      <c r="BW5" s="35" t="str">
        <f>_xlfn.IFNA(O5&amp;"#"&amp;P5&amp;"#"&amp;VLOOKUP(Q5,数组!$B:$C,2,0)&amp;"#"&amp;角色升星配方!R5,"")</f>
        <v/>
      </c>
      <c r="BX5" s="35" t="str">
        <f>_xlfn.IFNA(P5&amp;"#"&amp;Q5&amp;"#"&amp;VLOOKUP(R5,数组!$B:$C,2,0)&amp;"#"&amp;角色升星配方!S5,"")</f>
        <v/>
      </c>
      <c r="BY5" s="35" t="str">
        <f>_xlfn.IFNA(Q5&amp;"#"&amp;R5&amp;"#"&amp;VLOOKUP(S5,数组!$B:$C,2,0)&amp;"#"&amp;角色升星配方!T5,"")</f>
        <v>7#1#17#4</v>
      </c>
      <c r="BZ5" s="35" t="str">
        <f>_xlfn.IFNA(R5&amp;"#"&amp;S5&amp;"#"&amp;VLOOKUP(T5,数组!$B:$C,2,0)&amp;"#"&amp;角色升星配方!U5,"")</f>
        <v/>
      </c>
      <c r="CA5" s="35" t="str">
        <f>_xlfn.IFNA(S5&amp;"#"&amp;T5&amp;"#"&amp;VLOOKUP(U5,数组!$B:$C,2,0)&amp;"#"&amp;角色升星配方!V5,"")</f>
        <v/>
      </c>
      <c r="CB5" s="35" t="str">
        <f>_xlfn.IFNA(T5&amp;"#"&amp;U5&amp;"#"&amp;VLOOKUP(V5,数组!$B:$C,2,0)&amp;"#"&amp;角色升星配方!W5,"")</f>
        <v/>
      </c>
      <c r="CC5" s="35" t="str">
        <f>_xlfn.IFNA(U5&amp;"#"&amp;V5&amp;"#"&amp;VLOOKUP(W5,数组!$B:$C,2,0)&amp;"#"&amp;角色升星配方!X5,"")</f>
        <v>8#1#17#3</v>
      </c>
      <c r="CD5" s="35" t="str">
        <f>_xlfn.IFNA(V5&amp;"#"&amp;W5&amp;"#"&amp;VLOOKUP(X5,数组!$B:$C,2,0)&amp;"#"&amp;角色升星配方!AC5,"")</f>
        <v/>
      </c>
      <c r="CE5" s="35" t="str">
        <f>_xlfn.IFNA(W5&amp;"#"&amp;X5&amp;"#"&amp;VLOOKUP(AC5,数组!$B:$C,2,0)&amp;"#"&amp;角色升星配方!AD5,"")</f>
        <v/>
      </c>
      <c r="CF5" s="35" t="str">
        <f>_xlfn.IFNA(X5&amp;"#"&amp;AC5&amp;"#"&amp;VLOOKUP(AD5,数组!$B:$C,2,0)&amp;"#"&amp;角色升星配方!AE5,"")</f>
        <v/>
      </c>
      <c r="CG5" s="35" t="str">
        <f>_xlfn.IFNA(Y5&amp;"#"&amp;Z5&amp;"#"&amp;VLOOKUP(AA5,数组!$B:$C,2,0)&amp;"#"&amp;角色升星配方!AB5,"")</f>
        <v>8#2#18#1</v>
      </c>
      <c r="CH5" s="35" t="str">
        <f>_xlfn.IFNA(AD5&amp;"#"&amp;AE5&amp;"#"&amp;VLOOKUP(AF5,数组!$B:$C,2,0)&amp;"#"&amp;角色升星配方!AG5,"")</f>
        <v/>
      </c>
      <c r="CI5" s="35" t="str">
        <f>_xlfn.IFNA(AE5&amp;"#"&amp;AF5&amp;"#"&amp;VLOOKUP(AG5,数组!$B:$C,2,0)&amp;"#"&amp;角色升星配方!AH5,"")</f>
        <v/>
      </c>
      <c r="CJ5" s="35" t="str">
        <f>_xlfn.IFNA(AF5&amp;"#"&amp;AG5&amp;"#"&amp;VLOOKUP(AH5,数组!$B:$C,2,0)&amp;"#"&amp;角色升星配方!AI5,"")</f>
        <v/>
      </c>
      <c r="CK5" s="35" t="str">
        <f>_xlfn.IFNA(AC5&amp;"#"&amp;AD5&amp;"#"&amp;VLOOKUP(AE5,数组!$B:$C,2,0)&amp;"#"&amp;角色升星配方!AF5,"")</f>
        <v>9#1#3#1</v>
      </c>
      <c r="CL5" s="35" t="str">
        <f>_xlfn.IFNA(AH5&amp;"#"&amp;AI5&amp;"#"&amp;VLOOKUP(AJ5,数组!$B:$C,2,0)&amp;"#"&amp;角色升星配方!AK5,"")</f>
        <v/>
      </c>
      <c r="CM5" s="35" t="str">
        <f>_xlfn.IFNA(AI5&amp;"#"&amp;AJ5&amp;"#"&amp;VLOOKUP(AK5,数组!$B:$C,2,0)&amp;"#"&amp;角色升星配方!AL5,"")</f>
        <v/>
      </c>
      <c r="CN5" s="35" t="str">
        <f>_xlfn.IFNA(AJ5&amp;"#"&amp;AK5&amp;"#"&amp;VLOOKUP(AL5,数组!$B:$C,2,0)&amp;"#"&amp;角色升星配方!AM5,"")</f>
        <v/>
      </c>
      <c r="CO5" s="35" t="str">
        <f>_xlfn.IFNA(AG5&amp;"#"&amp;AH5&amp;"#"&amp;VLOOKUP(AI5,数组!$B:$C,2,0)&amp;"#"&amp;角色升星配方!AJ5,"")</f>
        <v>9#2#18#1</v>
      </c>
      <c r="CP5" s="35" t="str">
        <f>_xlfn.IFNA(AL5&amp;"#"&amp;AM5&amp;"#"&amp;VLOOKUP(AN5,数组!$B:$C,2,0)&amp;"#"&amp;角色升星配方!AO5,"")</f>
        <v/>
      </c>
      <c r="CQ5" s="35" t="str">
        <f>_xlfn.IFNA(AM5&amp;"#"&amp;AN5&amp;"#"&amp;VLOOKUP(AO5,数组!$B:$C,2,0)&amp;"#"&amp;角色升星配方!AP5,"")</f>
        <v/>
      </c>
      <c r="CR5" s="35" t="str">
        <f>_xlfn.IFNA(AN5&amp;"#"&amp;AO5&amp;"#"&amp;VLOOKUP(AP5,数组!$B:$C,2,0)&amp;"#"&amp;角色升星配方!AQ5,"")</f>
        <v/>
      </c>
      <c r="CS5" s="35" t="str">
        <f>_xlfn.IFNA(AK5&amp;"#"&amp;AL5&amp;"#"&amp;VLOOKUP(AM5,数组!$B:$C,2,0)&amp;"#"&amp;角色升星配方!AN5,"")</f>
        <v>9#3#17#2</v>
      </c>
      <c r="CT5" s="35" t="str">
        <f>_xlfn.IFNA(AP5&amp;"#"&amp;AQ5&amp;"#"&amp;VLOOKUP(AR5,数组!$B:$C,2,0)&amp;"#"&amp;角色升星配方!AS5,"")</f>
        <v/>
      </c>
      <c r="CU5" s="35" t="str">
        <f>_xlfn.IFNA(AQ5&amp;"#"&amp;AR5&amp;"#"&amp;VLOOKUP(AS5,数组!$B:$C,2,0)&amp;"#"&amp;角色升星配方!AT5,"")</f>
        <v/>
      </c>
      <c r="CV5" s="35" t="str">
        <f>_xlfn.IFNA(AR5&amp;"#"&amp;AS5&amp;"#"&amp;VLOOKUP(AT5,数组!$B:$C,2,0)&amp;"#"&amp;角色升星配方!AU5,"")</f>
        <v/>
      </c>
      <c r="CW5" s="35" t="str">
        <f>_xlfn.IFNA(AO5&amp;"#"&amp;AP5&amp;"#"&amp;VLOOKUP(AQ5,数组!$B:$C,2,0)&amp;"#"&amp;角色升星配方!AR5,"")</f>
        <v>10#1#3#2</v>
      </c>
      <c r="CX5" s="35" t="str">
        <f>_xlfn.IFNA(AT5&amp;"#"&amp;AU5&amp;"#"&amp;VLOOKUP(AV5,数组!$B:$C,2,0)&amp;"#"&amp;角色升星配方!AW5,"")</f>
        <v/>
      </c>
      <c r="CY5" s="35" t="str">
        <f>_xlfn.IFNA(AU5&amp;"#"&amp;AV5&amp;"#"&amp;VLOOKUP(AW5,数组!$B:$C,2,0)&amp;"#"&amp;角色升星配方!AX5,"")</f>
        <v/>
      </c>
      <c r="CZ5" s="35" t="str">
        <f>_xlfn.IFNA(AV5&amp;"#"&amp;AW5&amp;"#"&amp;VLOOKUP(AX5,数组!$B:$C,2,0)&amp;"#"&amp;角色升星配方!AY5,"")</f>
        <v/>
      </c>
      <c r="DA5" s="35" t="str">
        <f>_xlfn.IFNA(AS5&amp;"#"&amp;AT5&amp;"#"&amp;VLOOKUP(AU5,数组!$B:$C,2,0)&amp;"#"&amp;角色升星配方!AV5,"")</f>
        <v>10#2#18#1</v>
      </c>
      <c r="DB5" s="35" t="str">
        <f>_xlfn.IFNA(AX5&amp;"#"&amp;AY5&amp;"#"&amp;VLOOKUP(AZ5,数组!$B:$C,2,0)&amp;"#"&amp;角色升星配方!BM5,"")</f>
        <v/>
      </c>
      <c r="DE5" s="35" t="str">
        <f>_xlfn.IFNA(AW5&amp;"#"&amp;AX5&amp;"#"&amp;VLOOKUP(AY5,数组!$B:$C,2,0)&amp;"#"&amp;角色升星配方!AZ5,"")</f>
        <v>10#3#14#1</v>
      </c>
      <c r="DI5" s="35" t="str">
        <f>_xlfn.IFNA(BE5&amp;"#"&amp;BF5&amp;"#"&amp;VLOOKUP(BG5,数组!$B:$C,2,0)&amp;"#"&amp;角色升星配方!BH5,"")</f>
        <v/>
      </c>
      <c r="DM5" s="35" t="str">
        <f>_xlfn.IFNA(BI5&amp;"#"&amp;BJ5&amp;"#"&amp;VLOOKUP(BK5,数组!$B:$C,2,0)&amp;"#"&amp;角色升星配方!BL5,"")</f>
        <v/>
      </c>
      <c r="DN5" s="32" t="e">
        <f ca="1">[2]!SUMSTRING(BM5:DM5,"|")</f>
        <v>#NAME?</v>
      </c>
    </row>
    <row r="6" spans="1:118" x14ac:dyDescent="0.3">
      <c r="A6" s="35">
        <v>4</v>
      </c>
      <c r="B6" s="35">
        <v>10005</v>
      </c>
      <c r="C6" s="35">
        <v>4</v>
      </c>
      <c r="D6" s="35">
        <v>5</v>
      </c>
      <c r="E6" s="36">
        <v>6</v>
      </c>
      <c r="F6" s="36">
        <v>1</v>
      </c>
      <c r="G6" s="36" t="s">
        <v>486</v>
      </c>
      <c r="H6" s="36">
        <v>1</v>
      </c>
      <c r="I6" s="36">
        <v>6</v>
      </c>
      <c r="J6" s="36">
        <v>2</v>
      </c>
      <c r="K6" s="36" t="s">
        <v>494</v>
      </c>
      <c r="L6" s="36">
        <v>1</v>
      </c>
      <c r="M6" s="36">
        <v>6</v>
      </c>
      <c r="N6" s="36">
        <v>3</v>
      </c>
      <c r="O6" s="36" t="s">
        <v>488</v>
      </c>
      <c r="P6" s="36">
        <v>3</v>
      </c>
      <c r="Q6" s="39">
        <v>7</v>
      </c>
      <c r="R6" s="39">
        <v>1</v>
      </c>
      <c r="S6" s="39" t="s">
        <v>488</v>
      </c>
      <c r="T6" s="39">
        <v>4</v>
      </c>
      <c r="U6" s="40">
        <v>8</v>
      </c>
      <c r="V6" s="40">
        <v>1</v>
      </c>
      <c r="W6" s="40" t="s">
        <v>488</v>
      </c>
      <c r="X6" s="40">
        <v>3</v>
      </c>
      <c r="Y6" s="40">
        <v>8</v>
      </c>
      <c r="Z6" s="40">
        <v>2</v>
      </c>
      <c r="AA6" s="40" t="s">
        <v>489</v>
      </c>
      <c r="AB6" s="40">
        <v>1</v>
      </c>
      <c r="AC6" s="41">
        <v>9</v>
      </c>
      <c r="AD6" s="41">
        <v>1</v>
      </c>
      <c r="AE6" s="41" t="s">
        <v>486</v>
      </c>
      <c r="AF6" s="41">
        <v>1</v>
      </c>
      <c r="AG6" s="41">
        <v>9</v>
      </c>
      <c r="AH6" s="41">
        <v>2</v>
      </c>
      <c r="AI6" s="41" t="s">
        <v>489</v>
      </c>
      <c r="AJ6" s="41">
        <v>1</v>
      </c>
      <c r="AK6" s="41">
        <v>9</v>
      </c>
      <c r="AL6" s="41">
        <v>3</v>
      </c>
      <c r="AM6" s="41" t="s">
        <v>488</v>
      </c>
      <c r="AN6" s="41">
        <v>2</v>
      </c>
      <c r="AO6" s="39">
        <v>10</v>
      </c>
      <c r="AP6" s="39">
        <v>1</v>
      </c>
      <c r="AQ6" s="39" t="s">
        <v>486</v>
      </c>
      <c r="AR6" s="39">
        <v>2</v>
      </c>
      <c r="AS6" s="39">
        <v>10</v>
      </c>
      <c r="AT6" s="39">
        <v>2</v>
      </c>
      <c r="AU6" s="39" t="s">
        <v>489</v>
      </c>
      <c r="AV6" s="39">
        <v>1</v>
      </c>
      <c r="AW6" s="39">
        <v>10</v>
      </c>
      <c r="AX6" s="39">
        <v>3</v>
      </c>
      <c r="AY6" s="45" t="s">
        <v>490</v>
      </c>
      <c r="AZ6" s="39">
        <v>1</v>
      </c>
      <c r="BA6" s="39"/>
      <c r="BB6" s="39"/>
      <c r="BC6" s="39"/>
      <c r="BD6" s="39"/>
      <c r="BE6" s="39"/>
      <c r="BF6" s="39"/>
      <c r="BG6" s="39"/>
      <c r="BH6" s="39"/>
      <c r="BI6" s="39"/>
      <c r="BJ6" s="39"/>
      <c r="BK6" s="39"/>
      <c r="BL6" s="39"/>
      <c r="BM6" s="35" t="str">
        <f>_xlfn.IFNA(E6&amp;"#"&amp;F6&amp;"#"&amp;VLOOKUP(G6,数组!$B:$C,2,0)&amp;"#"&amp;角色升星配方!H6,"")</f>
        <v>6#1#3#1</v>
      </c>
      <c r="BN6" s="35" t="str">
        <f>_xlfn.IFNA(F6&amp;"#"&amp;G6&amp;"#"&amp;VLOOKUP(H6,数组!$B:$C,2,0)&amp;"#"&amp;角色升星配方!I6,"")</f>
        <v/>
      </c>
      <c r="BO6" s="35" t="str">
        <f>_xlfn.IFNA(G6&amp;"#"&amp;H6&amp;"#"&amp;VLOOKUP(I6,数组!$B:$C,2,0)&amp;"#"&amp;角色升星配方!J6,"")</f>
        <v/>
      </c>
      <c r="BP6" s="35" t="str">
        <f>_xlfn.IFNA(H6&amp;"#"&amp;I6&amp;"#"&amp;VLOOKUP(J6,数组!$B:$C,2,0)&amp;"#"&amp;角色升星配方!K6,"")</f>
        <v/>
      </c>
      <c r="BQ6" s="35" t="str">
        <f>_xlfn.IFNA(I6&amp;"#"&amp;J6&amp;"#"&amp;VLOOKUP(K6,数组!$B:$C,2,0)&amp;"#"&amp;角色升星配方!L6,"")</f>
        <v>6#2#29#1</v>
      </c>
      <c r="BR6" s="35" t="str">
        <f>_xlfn.IFNA(J6&amp;"#"&amp;K6&amp;"#"&amp;VLOOKUP(L6,数组!$B:$C,2,0)&amp;"#"&amp;角色升星配方!M6,"")</f>
        <v/>
      </c>
      <c r="BS6" s="35" t="str">
        <f>_xlfn.IFNA(K6&amp;"#"&amp;L6&amp;"#"&amp;VLOOKUP(M6,数组!$B:$C,2,0)&amp;"#"&amp;角色升星配方!N6,"")</f>
        <v/>
      </c>
      <c r="BT6" s="35" t="str">
        <f>_xlfn.IFNA(L6&amp;"#"&amp;M6&amp;"#"&amp;VLOOKUP(N6,数组!$B:$C,2,0)&amp;"#"&amp;角色升星配方!O6,"")</f>
        <v/>
      </c>
      <c r="BU6" s="35" t="str">
        <f>_xlfn.IFNA(M6&amp;"#"&amp;N6&amp;"#"&amp;VLOOKUP(O6,数组!$B:$C,2,0)&amp;"#"&amp;角色升星配方!P6,"")</f>
        <v>6#3#17#3</v>
      </c>
      <c r="BV6" s="35" t="str">
        <f>_xlfn.IFNA(N6&amp;"#"&amp;O6&amp;"#"&amp;VLOOKUP(P6,数组!$B:$C,2,0)&amp;"#"&amp;角色升星配方!Q6,"")</f>
        <v/>
      </c>
      <c r="BW6" s="35" t="str">
        <f>_xlfn.IFNA(O6&amp;"#"&amp;P6&amp;"#"&amp;VLOOKUP(Q6,数组!$B:$C,2,0)&amp;"#"&amp;角色升星配方!R6,"")</f>
        <v/>
      </c>
      <c r="BX6" s="35" t="str">
        <f>_xlfn.IFNA(P6&amp;"#"&amp;Q6&amp;"#"&amp;VLOOKUP(R6,数组!$B:$C,2,0)&amp;"#"&amp;角色升星配方!S6,"")</f>
        <v/>
      </c>
      <c r="BY6" s="35" t="str">
        <f>_xlfn.IFNA(Q6&amp;"#"&amp;R6&amp;"#"&amp;VLOOKUP(S6,数组!$B:$C,2,0)&amp;"#"&amp;角色升星配方!T6,"")</f>
        <v>7#1#17#4</v>
      </c>
      <c r="BZ6" s="35" t="str">
        <f>_xlfn.IFNA(R6&amp;"#"&amp;S6&amp;"#"&amp;VLOOKUP(T6,数组!$B:$C,2,0)&amp;"#"&amp;角色升星配方!U6,"")</f>
        <v/>
      </c>
      <c r="CA6" s="35" t="str">
        <f>_xlfn.IFNA(S6&amp;"#"&amp;T6&amp;"#"&amp;VLOOKUP(U6,数组!$B:$C,2,0)&amp;"#"&amp;角色升星配方!V6,"")</f>
        <v/>
      </c>
      <c r="CB6" s="35" t="str">
        <f>_xlfn.IFNA(T6&amp;"#"&amp;U6&amp;"#"&amp;VLOOKUP(V6,数组!$B:$C,2,0)&amp;"#"&amp;角色升星配方!W6,"")</f>
        <v/>
      </c>
      <c r="CC6" s="35" t="str">
        <f>_xlfn.IFNA(U6&amp;"#"&amp;V6&amp;"#"&amp;VLOOKUP(W6,数组!$B:$C,2,0)&amp;"#"&amp;角色升星配方!X6,"")</f>
        <v>8#1#17#3</v>
      </c>
      <c r="CD6" s="35" t="str">
        <f>_xlfn.IFNA(V6&amp;"#"&amp;W6&amp;"#"&amp;VLOOKUP(X6,数组!$B:$C,2,0)&amp;"#"&amp;角色升星配方!AC6,"")</f>
        <v/>
      </c>
      <c r="CE6" s="35" t="str">
        <f>_xlfn.IFNA(W6&amp;"#"&amp;X6&amp;"#"&amp;VLOOKUP(AC6,数组!$B:$C,2,0)&amp;"#"&amp;角色升星配方!AD6,"")</f>
        <v/>
      </c>
      <c r="CF6" s="35" t="str">
        <f>_xlfn.IFNA(X6&amp;"#"&amp;AC6&amp;"#"&amp;VLOOKUP(AD6,数组!$B:$C,2,0)&amp;"#"&amp;角色升星配方!AE6,"")</f>
        <v/>
      </c>
      <c r="CG6" s="35" t="str">
        <f>_xlfn.IFNA(Y6&amp;"#"&amp;Z6&amp;"#"&amp;VLOOKUP(AA6,数组!$B:$C,2,0)&amp;"#"&amp;角色升星配方!AB6,"")</f>
        <v>8#2#18#1</v>
      </c>
      <c r="CH6" s="35" t="str">
        <f>_xlfn.IFNA(AD6&amp;"#"&amp;AE6&amp;"#"&amp;VLOOKUP(AF6,数组!$B:$C,2,0)&amp;"#"&amp;角色升星配方!AG6,"")</f>
        <v/>
      </c>
      <c r="CI6" s="35" t="str">
        <f>_xlfn.IFNA(AE6&amp;"#"&amp;AF6&amp;"#"&amp;VLOOKUP(AG6,数组!$B:$C,2,0)&amp;"#"&amp;角色升星配方!AH6,"")</f>
        <v/>
      </c>
      <c r="CJ6" s="35" t="str">
        <f>_xlfn.IFNA(AF6&amp;"#"&amp;AG6&amp;"#"&amp;VLOOKUP(AH6,数组!$B:$C,2,0)&amp;"#"&amp;角色升星配方!AI6,"")</f>
        <v/>
      </c>
      <c r="CK6" s="35" t="str">
        <f>_xlfn.IFNA(AC6&amp;"#"&amp;AD6&amp;"#"&amp;VLOOKUP(AE6,数组!$B:$C,2,0)&amp;"#"&amp;角色升星配方!AF6,"")</f>
        <v>9#1#3#1</v>
      </c>
      <c r="CL6" s="35" t="str">
        <f>_xlfn.IFNA(AH6&amp;"#"&amp;AI6&amp;"#"&amp;VLOOKUP(AJ6,数组!$B:$C,2,0)&amp;"#"&amp;角色升星配方!AK6,"")</f>
        <v/>
      </c>
      <c r="CM6" s="35" t="str">
        <f>_xlfn.IFNA(AI6&amp;"#"&amp;AJ6&amp;"#"&amp;VLOOKUP(AK6,数组!$B:$C,2,0)&amp;"#"&amp;角色升星配方!AL6,"")</f>
        <v/>
      </c>
      <c r="CN6" s="35" t="str">
        <f>_xlfn.IFNA(AJ6&amp;"#"&amp;AK6&amp;"#"&amp;VLOOKUP(AL6,数组!$B:$C,2,0)&amp;"#"&amp;角色升星配方!AM6,"")</f>
        <v/>
      </c>
      <c r="CO6" s="35" t="str">
        <f>_xlfn.IFNA(AG6&amp;"#"&amp;AH6&amp;"#"&amp;VLOOKUP(AI6,数组!$B:$C,2,0)&amp;"#"&amp;角色升星配方!AJ6,"")</f>
        <v>9#2#18#1</v>
      </c>
      <c r="CP6" s="35" t="str">
        <f>_xlfn.IFNA(AL6&amp;"#"&amp;AM6&amp;"#"&amp;VLOOKUP(AN6,数组!$B:$C,2,0)&amp;"#"&amp;角色升星配方!AO6,"")</f>
        <v/>
      </c>
      <c r="CQ6" s="35" t="str">
        <f>_xlfn.IFNA(AM6&amp;"#"&amp;AN6&amp;"#"&amp;VLOOKUP(AO6,数组!$B:$C,2,0)&amp;"#"&amp;角色升星配方!AP6,"")</f>
        <v/>
      </c>
      <c r="CR6" s="35" t="str">
        <f>_xlfn.IFNA(AN6&amp;"#"&amp;AO6&amp;"#"&amp;VLOOKUP(AP6,数组!$B:$C,2,0)&amp;"#"&amp;角色升星配方!AQ6,"")</f>
        <v/>
      </c>
      <c r="CS6" s="35" t="str">
        <f>_xlfn.IFNA(AK6&amp;"#"&amp;AL6&amp;"#"&amp;VLOOKUP(AM6,数组!$B:$C,2,0)&amp;"#"&amp;角色升星配方!AN6,"")</f>
        <v>9#3#17#2</v>
      </c>
      <c r="CT6" s="35" t="str">
        <f>_xlfn.IFNA(AP6&amp;"#"&amp;AQ6&amp;"#"&amp;VLOOKUP(AR6,数组!$B:$C,2,0)&amp;"#"&amp;角色升星配方!AS6,"")</f>
        <v/>
      </c>
      <c r="CU6" s="35" t="str">
        <f>_xlfn.IFNA(AQ6&amp;"#"&amp;AR6&amp;"#"&amp;VLOOKUP(AS6,数组!$B:$C,2,0)&amp;"#"&amp;角色升星配方!AT6,"")</f>
        <v/>
      </c>
      <c r="CV6" s="35" t="str">
        <f>_xlfn.IFNA(AR6&amp;"#"&amp;AS6&amp;"#"&amp;VLOOKUP(AT6,数组!$B:$C,2,0)&amp;"#"&amp;角色升星配方!AU6,"")</f>
        <v/>
      </c>
      <c r="CW6" s="35" t="str">
        <f>_xlfn.IFNA(AO6&amp;"#"&amp;AP6&amp;"#"&amp;VLOOKUP(AQ6,数组!$B:$C,2,0)&amp;"#"&amp;角色升星配方!AR6,"")</f>
        <v>10#1#3#2</v>
      </c>
      <c r="CX6" s="35" t="str">
        <f>_xlfn.IFNA(AT6&amp;"#"&amp;AU6&amp;"#"&amp;VLOOKUP(AV6,数组!$B:$C,2,0)&amp;"#"&amp;角色升星配方!AW6,"")</f>
        <v/>
      </c>
      <c r="CY6" s="35" t="str">
        <f>_xlfn.IFNA(AU6&amp;"#"&amp;AV6&amp;"#"&amp;VLOOKUP(AW6,数组!$B:$C,2,0)&amp;"#"&amp;角色升星配方!AX6,"")</f>
        <v/>
      </c>
      <c r="CZ6" s="35" t="str">
        <f>_xlfn.IFNA(AV6&amp;"#"&amp;AW6&amp;"#"&amp;VLOOKUP(AX6,数组!$B:$C,2,0)&amp;"#"&amp;角色升星配方!AY6,"")</f>
        <v/>
      </c>
      <c r="DA6" s="35" t="str">
        <f>_xlfn.IFNA(AS6&amp;"#"&amp;AT6&amp;"#"&amp;VLOOKUP(AU6,数组!$B:$C,2,0)&amp;"#"&amp;角色升星配方!AV6,"")</f>
        <v>10#2#18#1</v>
      </c>
      <c r="DB6" s="35" t="str">
        <f>_xlfn.IFNA(AX6&amp;"#"&amp;AY6&amp;"#"&amp;VLOOKUP(AZ6,数组!$B:$C,2,0)&amp;"#"&amp;角色升星配方!BM6,"")</f>
        <v/>
      </c>
      <c r="DE6" s="35" t="str">
        <f>_xlfn.IFNA(AW6&amp;"#"&amp;AX6&amp;"#"&amp;VLOOKUP(AY6,数组!$B:$C,2,0)&amp;"#"&amp;角色升星配方!AZ6,"")</f>
        <v>10#3#14#1</v>
      </c>
      <c r="DI6" s="35" t="str">
        <f>_xlfn.IFNA(BE6&amp;"#"&amp;BF6&amp;"#"&amp;VLOOKUP(BG6,数组!$B:$C,2,0)&amp;"#"&amp;角色升星配方!BH6,"")</f>
        <v/>
      </c>
      <c r="DM6" s="35" t="str">
        <f>_xlfn.IFNA(BI6&amp;"#"&amp;BJ6&amp;"#"&amp;VLOOKUP(BK6,数组!$B:$C,2,0)&amp;"#"&amp;角色升星配方!BL6,"")</f>
        <v/>
      </c>
      <c r="DN6" s="32" t="e">
        <f ca="1">[2]!SUMSTRING(BM6:DM6,"|")</f>
        <v>#NAME?</v>
      </c>
    </row>
    <row r="7" spans="1:118" x14ac:dyDescent="0.3">
      <c r="A7" s="35">
        <v>1</v>
      </c>
      <c r="B7" s="35">
        <v>10006</v>
      </c>
      <c r="C7" s="35">
        <v>1</v>
      </c>
      <c r="D7" s="35">
        <v>5</v>
      </c>
      <c r="E7" s="36">
        <v>6</v>
      </c>
      <c r="F7" s="36">
        <v>1</v>
      </c>
      <c r="G7" s="36" t="s">
        <v>486</v>
      </c>
      <c r="H7" s="36">
        <v>1</v>
      </c>
      <c r="I7" s="36">
        <v>6</v>
      </c>
      <c r="J7" s="36">
        <v>2</v>
      </c>
      <c r="K7" s="36" t="s">
        <v>495</v>
      </c>
      <c r="L7" s="36">
        <v>1</v>
      </c>
      <c r="M7" s="36">
        <v>6</v>
      </c>
      <c r="N7" s="36">
        <v>3</v>
      </c>
      <c r="O7" s="36" t="s">
        <v>488</v>
      </c>
      <c r="P7" s="36">
        <v>3</v>
      </c>
      <c r="Q7" s="39">
        <v>7</v>
      </c>
      <c r="R7" s="39">
        <v>1</v>
      </c>
      <c r="S7" s="39" t="s">
        <v>488</v>
      </c>
      <c r="T7" s="39">
        <v>4</v>
      </c>
      <c r="U7" s="40">
        <v>8</v>
      </c>
      <c r="V7" s="40">
        <v>1</v>
      </c>
      <c r="W7" s="40" t="s">
        <v>488</v>
      </c>
      <c r="X7" s="40">
        <v>3</v>
      </c>
      <c r="Y7" s="40">
        <v>8</v>
      </c>
      <c r="Z7" s="40">
        <v>2</v>
      </c>
      <c r="AA7" s="40" t="s">
        <v>489</v>
      </c>
      <c r="AB7" s="40">
        <v>1</v>
      </c>
      <c r="AC7" s="41">
        <v>9</v>
      </c>
      <c r="AD7" s="41">
        <v>1</v>
      </c>
      <c r="AE7" s="41" t="s">
        <v>486</v>
      </c>
      <c r="AF7" s="41">
        <v>1</v>
      </c>
      <c r="AG7" s="41">
        <v>9</v>
      </c>
      <c r="AH7" s="41">
        <v>2</v>
      </c>
      <c r="AI7" s="41" t="s">
        <v>489</v>
      </c>
      <c r="AJ7" s="41">
        <v>1</v>
      </c>
      <c r="AK7" s="41">
        <v>9</v>
      </c>
      <c r="AL7" s="41">
        <v>3</v>
      </c>
      <c r="AM7" s="41" t="s">
        <v>488</v>
      </c>
      <c r="AN7" s="41">
        <v>2</v>
      </c>
      <c r="AO7" s="39">
        <v>10</v>
      </c>
      <c r="AP7" s="39">
        <v>1</v>
      </c>
      <c r="AQ7" s="39" t="s">
        <v>486</v>
      </c>
      <c r="AR7" s="39">
        <v>2</v>
      </c>
      <c r="AS7" s="39">
        <v>10</v>
      </c>
      <c r="AT7" s="39">
        <v>2</v>
      </c>
      <c r="AU7" s="39" t="s">
        <v>489</v>
      </c>
      <c r="AV7" s="39">
        <v>1</v>
      </c>
      <c r="AW7" s="39">
        <v>10</v>
      </c>
      <c r="AX7" s="39">
        <v>3</v>
      </c>
      <c r="AY7" s="45" t="s">
        <v>490</v>
      </c>
      <c r="AZ7" s="39">
        <v>1</v>
      </c>
      <c r="BA7" s="39"/>
      <c r="BB7" s="39"/>
      <c r="BC7" s="39"/>
      <c r="BD7" s="39"/>
      <c r="BE7" s="39"/>
      <c r="BF7" s="39"/>
      <c r="BG7" s="39"/>
      <c r="BH7" s="39"/>
      <c r="BI7" s="39"/>
      <c r="BJ7" s="39"/>
      <c r="BK7" s="39"/>
      <c r="BL7" s="39"/>
      <c r="BM7" s="35" t="str">
        <f>_xlfn.IFNA(E7&amp;"#"&amp;F7&amp;"#"&amp;VLOOKUP(G7,数组!$B:$C,2,0)&amp;"#"&amp;角色升星配方!H7,"")</f>
        <v>6#1#3#1</v>
      </c>
      <c r="BN7" s="35" t="str">
        <f>_xlfn.IFNA(F7&amp;"#"&amp;G7&amp;"#"&amp;VLOOKUP(H7,数组!$B:$C,2,0)&amp;"#"&amp;角色升星配方!I7,"")</f>
        <v/>
      </c>
      <c r="BO7" s="35" t="str">
        <f>_xlfn.IFNA(G7&amp;"#"&amp;H7&amp;"#"&amp;VLOOKUP(I7,数组!$B:$C,2,0)&amp;"#"&amp;角色升星配方!J7,"")</f>
        <v/>
      </c>
      <c r="BP7" s="35" t="str">
        <f>_xlfn.IFNA(H7&amp;"#"&amp;I7&amp;"#"&amp;VLOOKUP(J7,数组!$B:$C,2,0)&amp;"#"&amp;角色升星配方!K7,"")</f>
        <v/>
      </c>
      <c r="BQ7" s="35" t="str">
        <f>_xlfn.IFNA(I7&amp;"#"&amp;J7&amp;"#"&amp;VLOOKUP(K7,数组!$B:$C,2,0)&amp;"#"&amp;角色升星配方!L7,"")</f>
        <v>6#2#23#1</v>
      </c>
      <c r="BR7" s="35" t="str">
        <f>_xlfn.IFNA(J7&amp;"#"&amp;K7&amp;"#"&amp;VLOOKUP(L7,数组!$B:$C,2,0)&amp;"#"&amp;角色升星配方!M7,"")</f>
        <v/>
      </c>
      <c r="BS7" s="35" t="str">
        <f>_xlfn.IFNA(K7&amp;"#"&amp;L7&amp;"#"&amp;VLOOKUP(M7,数组!$B:$C,2,0)&amp;"#"&amp;角色升星配方!N7,"")</f>
        <v/>
      </c>
      <c r="BT7" s="35" t="str">
        <f>_xlfn.IFNA(L7&amp;"#"&amp;M7&amp;"#"&amp;VLOOKUP(N7,数组!$B:$C,2,0)&amp;"#"&amp;角色升星配方!O7,"")</f>
        <v/>
      </c>
      <c r="BU7" s="35" t="str">
        <f>_xlfn.IFNA(M7&amp;"#"&amp;N7&amp;"#"&amp;VLOOKUP(O7,数组!$B:$C,2,0)&amp;"#"&amp;角色升星配方!P7,"")</f>
        <v>6#3#17#3</v>
      </c>
      <c r="BV7" s="35" t="str">
        <f>_xlfn.IFNA(N7&amp;"#"&amp;O7&amp;"#"&amp;VLOOKUP(P7,数组!$B:$C,2,0)&amp;"#"&amp;角色升星配方!Q7,"")</f>
        <v/>
      </c>
      <c r="BW7" s="35" t="str">
        <f>_xlfn.IFNA(O7&amp;"#"&amp;P7&amp;"#"&amp;VLOOKUP(Q7,数组!$B:$C,2,0)&amp;"#"&amp;角色升星配方!R7,"")</f>
        <v/>
      </c>
      <c r="BX7" s="35" t="str">
        <f>_xlfn.IFNA(P7&amp;"#"&amp;Q7&amp;"#"&amp;VLOOKUP(R7,数组!$B:$C,2,0)&amp;"#"&amp;角色升星配方!S7,"")</f>
        <v/>
      </c>
      <c r="BY7" s="35" t="str">
        <f>_xlfn.IFNA(Q7&amp;"#"&amp;R7&amp;"#"&amp;VLOOKUP(S7,数组!$B:$C,2,0)&amp;"#"&amp;角色升星配方!T7,"")</f>
        <v>7#1#17#4</v>
      </c>
      <c r="BZ7" s="35" t="str">
        <f>_xlfn.IFNA(R7&amp;"#"&amp;S7&amp;"#"&amp;VLOOKUP(T7,数组!$B:$C,2,0)&amp;"#"&amp;角色升星配方!U7,"")</f>
        <v/>
      </c>
      <c r="CA7" s="35" t="str">
        <f>_xlfn.IFNA(S7&amp;"#"&amp;T7&amp;"#"&amp;VLOOKUP(U7,数组!$B:$C,2,0)&amp;"#"&amp;角色升星配方!V7,"")</f>
        <v/>
      </c>
      <c r="CB7" s="35" t="str">
        <f>_xlfn.IFNA(T7&amp;"#"&amp;U7&amp;"#"&amp;VLOOKUP(V7,数组!$B:$C,2,0)&amp;"#"&amp;角色升星配方!W7,"")</f>
        <v/>
      </c>
      <c r="CC7" s="35" t="str">
        <f>_xlfn.IFNA(U7&amp;"#"&amp;V7&amp;"#"&amp;VLOOKUP(W7,数组!$B:$C,2,0)&amp;"#"&amp;角色升星配方!X7,"")</f>
        <v>8#1#17#3</v>
      </c>
      <c r="CD7" s="35" t="str">
        <f>_xlfn.IFNA(V7&amp;"#"&amp;W7&amp;"#"&amp;VLOOKUP(X7,数组!$B:$C,2,0)&amp;"#"&amp;角色升星配方!AC7,"")</f>
        <v/>
      </c>
      <c r="CE7" s="35" t="str">
        <f>_xlfn.IFNA(W7&amp;"#"&amp;X7&amp;"#"&amp;VLOOKUP(AC7,数组!$B:$C,2,0)&amp;"#"&amp;角色升星配方!AD7,"")</f>
        <v/>
      </c>
      <c r="CF7" s="35" t="str">
        <f>_xlfn.IFNA(X7&amp;"#"&amp;AC7&amp;"#"&amp;VLOOKUP(AD7,数组!$B:$C,2,0)&amp;"#"&amp;角色升星配方!AE7,"")</f>
        <v/>
      </c>
      <c r="CG7" s="35" t="str">
        <f>_xlfn.IFNA(Y7&amp;"#"&amp;Z7&amp;"#"&amp;VLOOKUP(AA7,数组!$B:$C,2,0)&amp;"#"&amp;角色升星配方!AB7,"")</f>
        <v>8#2#18#1</v>
      </c>
      <c r="CH7" s="35" t="str">
        <f>_xlfn.IFNA(AD7&amp;"#"&amp;AE7&amp;"#"&amp;VLOOKUP(AF7,数组!$B:$C,2,0)&amp;"#"&amp;角色升星配方!AG7,"")</f>
        <v/>
      </c>
      <c r="CI7" s="35" t="str">
        <f>_xlfn.IFNA(AE7&amp;"#"&amp;AF7&amp;"#"&amp;VLOOKUP(AG7,数组!$B:$C,2,0)&amp;"#"&amp;角色升星配方!AH7,"")</f>
        <v/>
      </c>
      <c r="CJ7" s="35" t="str">
        <f>_xlfn.IFNA(AF7&amp;"#"&amp;AG7&amp;"#"&amp;VLOOKUP(AH7,数组!$B:$C,2,0)&amp;"#"&amp;角色升星配方!AI7,"")</f>
        <v/>
      </c>
      <c r="CK7" s="35" t="str">
        <f>_xlfn.IFNA(AC7&amp;"#"&amp;AD7&amp;"#"&amp;VLOOKUP(AE7,数组!$B:$C,2,0)&amp;"#"&amp;角色升星配方!AF7,"")</f>
        <v>9#1#3#1</v>
      </c>
      <c r="CL7" s="35" t="str">
        <f>_xlfn.IFNA(AH7&amp;"#"&amp;AI7&amp;"#"&amp;VLOOKUP(AJ7,数组!$B:$C,2,0)&amp;"#"&amp;角色升星配方!AK7,"")</f>
        <v/>
      </c>
      <c r="CM7" s="35" t="str">
        <f>_xlfn.IFNA(AI7&amp;"#"&amp;AJ7&amp;"#"&amp;VLOOKUP(AK7,数组!$B:$C,2,0)&amp;"#"&amp;角色升星配方!AL7,"")</f>
        <v/>
      </c>
      <c r="CN7" s="35" t="str">
        <f>_xlfn.IFNA(AJ7&amp;"#"&amp;AK7&amp;"#"&amp;VLOOKUP(AL7,数组!$B:$C,2,0)&amp;"#"&amp;角色升星配方!AM7,"")</f>
        <v/>
      </c>
      <c r="CO7" s="35" t="str">
        <f>_xlfn.IFNA(AG7&amp;"#"&amp;AH7&amp;"#"&amp;VLOOKUP(AI7,数组!$B:$C,2,0)&amp;"#"&amp;角色升星配方!AJ7,"")</f>
        <v>9#2#18#1</v>
      </c>
      <c r="CP7" s="35" t="str">
        <f>_xlfn.IFNA(AL7&amp;"#"&amp;AM7&amp;"#"&amp;VLOOKUP(AN7,数组!$B:$C,2,0)&amp;"#"&amp;角色升星配方!AO7,"")</f>
        <v/>
      </c>
      <c r="CQ7" s="35" t="str">
        <f>_xlfn.IFNA(AM7&amp;"#"&amp;AN7&amp;"#"&amp;VLOOKUP(AO7,数组!$B:$C,2,0)&amp;"#"&amp;角色升星配方!AP7,"")</f>
        <v/>
      </c>
      <c r="CR7" s="35" t="str">
        <f>_xlfn.IFNA(AN7&amp;"#"&amp;AO7&amp;"#"&amp;VLOOKUP(AP7,数组!$B:$C,2,0)&amp;"#"&amp;角色升星配方!AQ7,"")</f>
        <v/>
      </c>
      <c r="CS7" s="35" t="str">
        <f>_xlfn.IFNA(AK7&amp;"#"&amp;AL7&amp;"#"&amp;VLOOKUP(AM7,数组!$B:$C,2,0)&amp;"#"&amp;角色升星配方!AN7,"")</f>
        <v>9#3#17#2</v>
      </c>
      <c r="CT7" s="35" t="str">
        <f>_xlfn.IFNA(AP7&amp;"#"&amp;AQ7&amp;"#"&amp;VLOOKUP(AR7,数组!$B:$C,2,0)&amp;"#"&amp;角色升星配方!AS7,"")</f>
        <v/>
      </c>
      <c r="CU7" s="35" t="str">
        <f>_xlfn.IFNA(AQ7&amp;"#"&amp;AR7&amp;"#"&amp;VLOOKUP(AS7,数组!$B:$C,2,0)&amp;"#"&amp;角色升星配方!AT7,"")</f>
        <v/>
      </c>
      <c r="CV7" s="35" t="str">
        <f>_xlfn.IFNA(AR7&amp;"#"&amp;AS7&amp;"#"&amp;VLOOKUP(AT7,数组!$B:$C,2,0)&amp;"#"&amp;角色升星配方!AU7,"")</f>
        <v/>
      </c>
      <c r="CW7" s="35" t="str">
        <f>_xlfn.IFNA(AO7&amp;"#"&amp;AP7&amp;"#"&amp;VLOOKUP(AQ7,数组!$B:$C,2,0)&amp;"#"&amp;角色升星配方!AR7,"")</f>
        <v>10#1#3#2</v>
      </c>
      <c r="CX7" s="35" t="str">
        <f>_xlfn.IFNA(AT7&amp;"#"&amp;AU7&amp;"#"&amp;VLOOKUP(AV7,数组!$B:$C,2,0)&amp;"#"&amp;角色升星配方!AW7,"")</f>
        <v/>
      </c>
      <c r="CY7" s="35" t="str">
        <f>_xlfn.IFNA(AU7&amp;"#"&amp;AV7&amp;"#"&amp;VLOOKUP(AW7,数组!$B:$C,2,0)&amp;"#"&amp;角色升星配方!AX7,"")</f>
        <v/>
      </c>
      <c r="CZ7" s="35" t="str">
        <f>_xlfn.IFNA(AV7&amp;"#"&amp;AW7&amp;"#"&amp;VLOOKUP(AX7,数组!$B:$C,2,0)&amp;"#"&amp;角色升星配方!AY7,"")</f>
        <v/>
      </c>
      <c r="DA7" s="35" t="str">
        <f>_xlfn.IFNA(AS7&amp;"#"&amp;AT7&amp;"#"&amp;VLOOKUP(AU7,数组!$B:$C,2,0)&amp;"#"&amp;角色升星配方!AV7,"")</f>
        <v>10#2#18#1</v>
      </c>
      <c r="DB7" s="35" t="str">
        <f>_xlfn.IFNA(AX7&amp;"#"&amp;AY7&amp;"#"&amp;VLOOKUP(AZ7,数组!$B:$C,2,0)&amp;"#"&amp;角色升星配方!BM7,"")</f>
        <v/>
      </c>
      <c r="DE7" s="35" t="str">
        <f>_xlfn.IFNA(AW7&amp;"#"&amp;AX7&amp;"#"&amp;VLOOKUP(AY7,数组!$B:$C,2,0)&amp;"#"&amp;角色升星配方!AZ7,"")</f>
        <v>10#3#14#1</v>
      </c>
      <c r="DI7" s="35" t="str">
        <f>_xlfn.IFNA(BE7&amp;"#"&amp;BF7&amp;"#"&amp;VLOOKUP(BG7,数组!$B:$C,2,0)&amp;"#"&amp;角色升星配方!BH7,"")</f>
        <v/>
      </c>
      <c r="DM7" s="35" t="str">
        <f>_xlfn.IFNA(BI7&amp;"#"&amp;BJ7&amp;"#"&amp;VLOOKUP(BK7,数组!$B:$C,2,0)&amp;"#"&amp;角色升星配方!BL7,"")</f>
        <v/>
      </c>
      <c r="DN7" s="32" t="e">
        <f ca="1">[2]!SUMSTRING(BM7:DM7,"|")</f>
        <v>#NAME?</v>
      </c>
    </row>
    <row r="8" spans="1:118" x14ac:dyDescent="0.3">
      <c r="A8" s="37">
        <v>2</v>
      </c>
      <c r="B8" s="37">
        <v>10007</v>
      </c>
      <c r="C8" s="37">
        <v>3</v>
      </c>
      <c r="D8" s="35">
        <v>5</v>
      </c>
      <c r="E8" s="36">
        <v>6</v>
      </c>
      <c r="F8" s="36">
        <v>1</v>
      </c>
      <c r="G8" s="36" t="s">
        <v>486</v>
      </c>
      <c r="H8" s="36">
        <v>1</v>
      </c>
      <c r="I8" s="36">
        <v>6</v>
      </c>
      <c r="J8" s="36">
        <v>2</v>
      </c>
      <c r="K8" s="36" t="s">
        <v>496</v>
      </c>
      <c r="L8" s="36">
        <v>1</v>
      </c>
      <c r="M8" s="36">
        <v>6</v>
      </c>
      <c r="N8" s="36">
        <v>3</v>
      </c>
      <c r="O8" s="36" t="s">
        <v>488</v>
      </c>
      <c r="P8" s="36">
        <v>3</v>
      </c>
      <c r="Q8" s="39">
        <v>7</v>
      </c>
      <c r="R8" s="39">
        <v>1</v>
      </c>
      <c r="S8" s="39" t="s">
        <v>488</v>
      </c>
      <c r="T8" s="39">
        <v>4</v>
      </c>
      <c r="U8" s="40">
        <v>8</v>
      </c>
      <c r="V8" s="40">
        <v>1</v>
      </c>
      <c r="W8" s="40" t="s">
        <v>488</v>
      </c>
      <c r="X8" s="40">
        <v>3</v>
      </c>
      <c r="Y8" s="40">
        <v>8</v>
      </c>
      <c r="Z8" s="40">
        <v>2</v>
      </c>
      <c r="AA8" s="40" t="s">
        <v>489</v>
      </c>
      <c r="AB8" s="40">
        <v>1</v>
      </c>
      <c r="AC8" s="41">
        <v>9</v>
      </c>
      <c r="AD8" s="41">
        <v>1</v>
      </c>
      <c r="AE8" s="41" t="s">
        <v>486</v>
      </c>
      <c r="AF8" s="41">
        <v>1</v>
      </c>
      <c r="AG8" s="41">
        <v>9</v>
      </c>
      <c r="AH8" s="41">
        <v>2</v>
      </c>
      <c r="AI8" s="41" t="s">
        <v>489</v>
      </c>
      <c r="AJ8" s="41">
        <v>1</v>
      </c>
      <c r="AK8" s="41">
        <v>9</v>
      </c>
      <c r="AL8" s="41">
        <v>3</v>
      </c>
      <c r="AM8" s="41" t="s">
        <v>488</v>
      </c>
      <c r="AN8" s="41">
        <v>2</v>
      </c>
      <c r="AO8" s="39">
        <v>10</v>
      </c>
      <c r="AP8" s="39">
        <v>1</v>
      </c>
      <c r="AQ8" s="39" t="s">
        <v>486</v>
      </c>
      <c r="AR8" s="39">
        <v>2</v>
      </c>
      <c r="AS8" s="39">
        <v>10</v>
      </c>
      <c r="AT8" s="39">
        <v>2</v>
      </c>
      <c r="AU8" s="39" t="s">
        <v>489</v>
      </c>
      <c r="AV8" s="39">
        <v>1</v>
      </c>
      <c r="AW8" s="39">
        <v>10</v>
      </c>
      <c r="AX8" s="39">
        <v>3</v>
      </c>
      <c r="AY8" s="45" t="s">
        <v>490</v>
      </c>
      <c r="AZ8" s="39">
        <v>1</v>
      </c>
      <c r="BA8" s="39"/>
      <c r="BB8" s="39"/>
      <c r="BC8" s="39"/>
      <c r="BD8" s="39"/>
      <c r="BE8" s="39"/>
      <c r="BF8" s="39"/>
      <c r="BG8" s="39"/>
      <c r="BH8" s="39"/>
      <c r="BI8" s="39"/>
      <c r="BJ8" s="39"/>
      <c r="BK8" s="39"/>
      <c r="BL8" s="39"/>
      <c r="BM8" s="35" t="str">
        <f>_xlfn.IFNA(E8&amp;"#"&amp;F8&amp;"#"&amp;VLOOKUP(G8,数组!$B:$C,2,0)&amp;"#"&amp;角色升星配方!H8,"")</f>
        <v>6#1#3#1</v>
      </c>
      <c r="BN8" s="35" t="str">
        <f>_xlfn.IFNA(F8&amp;"#"&amp;G8&amp;"#"&amp;VLOOKUP(H8,数组!$B:$C,2,0)&amp;"#"&amp;角色升星配方!I8,"")</f>
        <v/>
      </c>
      <c r="BO8" s="35" t="str">
        <f>_xlfn.IFNA(G8&amp;"#"&amp;H8&amp;"#"&amp;VLOOKUP(I8,数组!$B:$C,2,0)&amp;"#"&amp;角色升星配方!J8,"")</f>
        <v/>
      </c>
      <c r="BP8" s="35" t="str">
        <f>_xlfn.IFNA(H8&amp;"#"&amp;I8&amp;"#"&amp;VLOOKUP(J8,数组!$B:$C,2,0)&amp;"#"&amp;角色升星配方!K8,"")</f>
        <v/>
      </c>
      <c r="BQ8" s="35" t="str">
        <f>_xlfn.IFNA(I8&amp;"#"&amp;J8&amp;"#"&amp;VLOOKUP(K8,数组!$B:$C,2,0)&amp;"#"&amp;角色升星配方!L8,"")</f>
        <v>6#2#35#1</v>
      </c>
      <c r="BR8" s="35" t="str">
        <f>_xlfn.IFNA(J8&amp;"#"&amp;K8&amp;"#"&amp;VLOOKUP(L8,数组!$B:$C,2,0)&amp;"#"&amp;角色升星配方!M8,"")</f>
        <v/>
      </c>
      <c r="BS8" s="35" t="str">
        <f>_xlfn.IFNA(K8&amp;"#"&amp;L8&amp;"#"&amp;VLOOKUP(M8,数组!$B:$C,2,0)&amp;"#"&amp;角色升星配方!N8,"")</f>
        <v/>
      </c>
      <c r="BT8" s="35" t="str">
        <f>_xlfn.IFNA(L8&amp;"#"&amp;M8&amp;"#"&amp;VLOOKUP(N8,数组!$B:$C,2,0)&amp;"#"&amp;角色升星配方!O8,"")</f>
        <v/>
      </c>
      <c r="BU8" s="35" t="str">
        <f>_xlfn.IFNA(M8&amp;"#"&amp;N8&amp;"#"&amp;VLOOKUP(O8,数组!$B:$C,2,0)&amp;"#"&amp;角色升星配方!P8,"")</f>
        <v>6#3#17#3</v>
      </c>
      <c r="BV8" s="35" t="str">
        <f>_xlfn.IFNA(N8&amp;"#"&amp;O8&amp;"#"&amp;VLOOKUP(P8,数组!$B:$C,2,0)&amp;"#"&amp;角色升星配方!Q8,"")</f>
        <v/>
      </c>
      <c r="BW8" s="35" t="str">
        <f>_xlfn.IFNA(O8&amp;"#"&amp;P8&amp;"#"&amp;VLOOKUP(Q8,数组!$B:$C,2,0)&amp;"#"&amp;角色升星配方!R8,"")</f>
        <v/>
      </c>
      <c r="BX8" s="35" t="str">
        <f>_xlfn.IFNA(P8&amp;"#"&amp;Q8&amp;"#"&amp;VLOOKUP(R8,数组!$B:$C,2,0)&amp;"#"&amp;角色升星配方!S8,"")</f>
        <v/>
      </c>
      <c r="BY8" s="35" t="str">
        <f>_xlfn.IFNA(Q8&amp;"#"&amp;R8&amp;"#"&amp;VLOOKUP(S8,数组!$B:$C,2,0)&amp;"#"&amp;角色升星配方!T8,"")</f>
        <v>7#1#17#4</v>
      </c>
      <c r="BZ8" s="35" t="str">
        <f>_xlfn.IFNA(R8&amp;"#"&amp;S8&amp;"#"&amp;VLOOKUP(T8,数组!$B:$C,2,0)&amp;"#"&amp;角色升星配方!U8,"")</f>
        <v/>
      </c>
      <c r="CA8" s="35" t="str">
        <f>_xlfn.IFNA(S8&amp;"#"&amp;T8&amp;"#"&amp;VLOOKUP(U8,数组!$B:$C,2,0)&amp;"#"&amp;角色升星配方!V8,"")</f>
        <v/>
      </c>
      <c r="CB8" s="35" t="str">
        <f>_xlfn.IFNA(T8&amp;"#"&amp;U8&amp;"#"&amp;VLOOKUP(V8,数组!$B:$C,2,0)&amp;"#"&amp;角色升星配方!W8,"")</f>
        <v/>
      </c>
      <c r="CC8" s="35" t="str">
        <f>_xlfn.IFNA(U8&amp;"#"&amp;V8&amp;"#"&amp;VLOOKUP(W8,数组!$B:$C,2,0)&amp;"#"&amp;角色升星配方!X8,"")</f>
        <v>8#1#17#3</v>
      </c>
      <c r="CD8" s="35" t="str">
        <f>_xlfn.IFNA(V8&amp;"#"&amp;W8&amp;"#"&amp;VLOOKUP(X8,数组!$B:$C,2,0)&amp;"#"&amp;角色升星配方!AC8,"")</f>
        <v/>
      </c>
      <c r="CE8" s="35" t="str">
        <f>_xlfn.IFNA(W8&amp;"#"&amp;X8&amp;"#"&amp;VLOOKUP(AC8,数组!$B:$C,2,0)&amp;"#"&amp;角色升星配方!AD8,"")</f>
        <v/>
      </c>
      <c r="CF8" s="35" t="str">
        <f>_xlfn.IFNA(X8&amp;"#"&amp;AC8&amp;"#"&amp;VLOOKUP(AD8,数组!$B:$C,2,0)&amp;"#"&amp;角色升星配方!AE8,"")</f>
        <v/>
      </c>
      <c r="CG8" s="35" t="str">
        <f>_xlfn.IFNA(Y8&amp;"#"&amp;Z8&amp;"#"&amp;VLOOKUP(AA8,数组!$B:$C,2,0)&amp;"#"&amp;角色升星配方!AB8,"")</f>
        <v>8#2#18#1</v>
      </c>
      <c r="CH8" s="35" t="str">
        <f>_xlfn.IFNA(AD8&amp;"#"&amp;AE8&amp;"#"&amp;VLOOKUP(AF8,数组!$B:$C,2,0)&amp;"#"&amp;角色升星配方!AG8,"")</f>
        <v/>
      </c>
      <c r="CI8" s="35" t="str">
        <f>_xlfn.IFNA(AE8&amp;"#"&amp;AF8&amp;"#"&amp;VLOOKUP(AG8,数组!$B:$C,2,0)&amp;"#"&amp;角色升星配方!AH8,"")</f>
        <v/>
      </c>
      <c r="CJ8" s="35" t="str">
        <f>_xlfn.IFNA(AF8&amp;"#"&amp;AG8&amp;"#"&amp;VLOOKUP(AH8,数组!$B:$C,2,0)&amp;"#"&amp;角色升星配方!AI8,"")</f>
        <v/>
      </c>
      <c r="CK8" s="35" t="str">
        <f>_xlfn.IFNA(AC8&amp;"#"&amp;AD8&amp;"#"&amp;VLOOKUP(AE8,数组!$B:$C,2,0)&amp;"#"&amp;角色升星配方!AF8,"")</f>
        <v>9#1#3#1</v>
      </c>
      <c r="CL8" s="35" t="str">
        <f>_xlfn.IFNA(AH8&amp;"#"&amp;AI8&amp;"#"&amp;VLOOKUP(AJ8,数组!$B:$C,2,0)&amp;"#"&amp;角色升星配方!AK8,"")</f>
        <v/>
      </c>
      <c r="CM8" s="35" t="str">
        <f>_xlfn.IFNA(AI8&amp;"#"&amp;AJ8&amp;"#"&amp;VLOOKUP(AK8,数组!$B:$C,2,0)&amp;"#"&amp;角色升星配方!AL8,"")</f>
        <v/>
      </c>
      <c r="CN8" s="35" t="str">
        <f>_xlfn.IFNA(AJ8&amp;"#"&amp;AK8&amp;"#"&amp;VLOOKUP(AL8,数组!$B:$C,2,0)&amp;"#"&amp;角色升星配方!AM8,"")</f>
        <v/>
      </c>
      <c r="CO8" s="35" t="str">
        <f>_xlfn.IFNA(AG8&amp;"#"&amp;AH8&amp;"#"&amp;VLOOKUP(AI8,数组!$B:$C,2,0)&amp;"#"&amp;角色升星配方!AJ8,"")</f>
        <v>9#2#18#1</v>
      </c>
      <c r="CP8" s="35" t="str">
        <f>_xlfn.IFNA(AL8&amp;"#"&amp;AM8&amp;"#"&amp;VLOOKUP(AN8,数组!$B:$C,2,0)&amp;"#"&amp;角色升星配方!AO8,"")</f>
        <v/>
      </c>
      <c r="CQ8" s="35" t="str">
        <f>_xlfn.IFNA(AM8&amp;"#"&amp;AN8&amp;"#"&amp;VLOOKUP(AO8,数组!$B:$C,2,0)&amp;"#"&amp;角色升星配方!AP8,"")</f>
        <v/>
      </c>
      <c r="CR8" s="35" t="str">
        <f>_xlfn.IFNA(AN8&amp;"#"&amp;AO8&amp;"#"&amp;VLOOKUP(AP8,数组!$B:$C,2,0)&amp;"#"&amp;角色升星配方!AQ8,"")</f>
        <v/>
      </c>
      <c r="CS8" s="35" t="str">
        <f>_xlfn.IFNA(AK8&amp;"#"&amp;AL8&amp;"#"&amp;VLOOKUP(AM8,数组!$B:$C,2,0)&amp;"#"&amp;角色升星配方!AN8,"")</f>
        <v>9#3#17#2</v>
      </c>
      <c r="CT8" s="35" t="str">
        <f>_xlfn.IFNA(AP8&amp;"#"&amp;AQ8&amp;"#"&amp;VLOOKUP(AR8,数组!$B:$C,2,0)&amp;"#"&amp;角色升星配方!AS8,"")</f>
        <v/>
      </c>
      <c r="CU8" s="35" t="str">
        <f>_xlfn.IFNA(AQ8&amp;"#"&amp;AR8&amp;"#"&amp;VLOOKUP(AS8,数组!$B:$C,2,0)&amp;"#"&amp;角色升星配方!AT8,"")</f>
        <v/>
      </c>
      <c r="CV8" s="35" t="str">
        <f>_xlfn.IFNA(AR8&amp;"#"&amp;AS8&amp;"#"&amp;VLOOKUP(AT8,数组!$B:$C,2,0)&amp;"#"&amp;角色升星配方!AU8,"")</f>
        <v/>
      </c>
      <c r="CW8" s="35" t="str">
        <f>_xlfn.IFNA(AO8&amp;"#"&amp;AP8&amp;"#"&amp;VLOOKUP(AQ8,数组!$B:$C,2,0)&amp;"#"&amp;角色升星配方!AR8,"")</f>
        <v>10#1#3#2</v>
      </c>
      <c r="CX8" s="35" t="str">
        <f>_xlfn.IFNA(AT8&amp;"#"&amp;AU8&amp;"#"&amp;VLOOKUP(AV8,数组!$B:$C,2,0)&amp;"#"&amp;角色升星配方!AW8,"")</f>
        <v/>
      </c>
      <c r="CY8" s="35" t="str">
        <f>_xlfn.IFNA(AU8&amp;"#"&amp;AV8&amp;"#"&amp;VLOOKUP(AW8,数组!$B:$C,2,0)&amp;"#"&amp;角色升星配方!AX8,"")</f>
        <v/>
      </c>
      <c r="CZ8" s="35" t="str">
        <f>_xlfn.IFNA(AV8&amp;"#"&amp;AW8&amp;"#"&amp;VLOOKUP(AX8,数组!$B:$C,2,0)&amp;"#"&amp;角色升星配方!AY8,"")</f>
        <v/>
      </c>
      <c r="DA8" s="35" t="str">
        <f>_xlfn.IFNA(AS8&amp;"#"&amp;AT8&amp;"#"&amp;VLOOKUP(AU8,数组!$B:$C,2,0)&amp;"#"&amp;角色升星配方!AV8,"")</f>
        <v>10#2#18#1</v>
      </c>
      <c r="DB8" s="35" t="str">
        <f>_xlfn.IFNA(AX8&amp;"#"&amp;AY8&amp;"#"&amp;VLOOKUP(AZ8,数组!$B:$C,2,0)&amp;"#"&amp;角色升星配方!BA8,"")</f>
        <v/>
      </c>
      <c r="DC8" s="35" t="str">
        <f>_xlfn.IFNA(AY8&amp;"#"&amp;AZ8&amp;"#"&amp;VLOOKUP(BA8,数组!$B:$C,2,0)&amp;"#"&amp;角色升星配方!BB8,"")</f>
        <v/>
      </c>
      <c r="DD8" s="35" t="str">
        <f>_xlfn.IFNA(AZ8&amp;"#"&amp;BA8&amp;"#"&amp;VLOOKUP(BB8,数组!$B:$C,2,0)&amp;"#"&amp;角色升星配方!BC8,"")</f>
        <v/>
      </c>
      <c r="DE8" s="35" t="str">
        <f>_xlfn.IFNA(AW8&amp;"#"&amp;AX8&amp;"#"&amp;VLOOKUP(AY8,数组!$B:$C,2,0)&amp;"#"&amp;角色升星配方!AZ8,"")</f>
        <v>10#3#14#1</v>
      </c>
      <c r="DI8" s="35" t="str">
        <f>_xlfn.IFNA(BE8&amp;"#"&amp;BF8&amp;"#"&amp;VLOOKUP(BG8,数组!$B:$C,2,0)&amp;"#"&amp;角色升星配方!BH8,"")</f>
        <v/>
      </c>
      <c r="DM8" s="35" t="str">
        <f>_xlfn.IFNA(BI8&amp;"#"&amp;BJ8&amp;"#"&amp;VLOOKUP(BK8,数组!$B:$C,2,0)&amp;"#"&amp;角色升星配方!BL8,"")</f>
        <v/>
      </c>
      <c r="DN8" s="32" t="e">
        <f ca="1">[2]!SUMSTRING(BM8:DM8,"|")</f>
        <v>#NAME?</v>
      </c>
    </row>
    <row r="9" spans="1:118" x14ac:dyDescent="0.3">
      <c r="A9" s="35">
        <v>2</v>
      </c>
      <c r="B9" s="35">
        <v>10008</v>
      </c>
      <c r="C9" s="35">
        <v>2</v>
      </c>
      <c r="D9" s="35">
        <v>5</v>
      </c>
      <c r="E9" s="36">
        <v>6</v>
      </c>
      <c r="F9" s="36">
        <v>1</v>
      </c>
      <c r="G9" s="36" t="s">
        <v>486</v>
      </c>
      <c r="H9" s="36">
        <v>1</v>
      </c>
      <c r="I9" s="36">
        <v>6</v>
      </c>
      <c r="J9" s="36">
        <v>2</v>
      </c>
      <c r="K9" s="36" t="s">
        <v>497</v>
      </c>
      <c r="L9" s="36">
        <v>1</v>
      </c>
      <c r="M9" s="36">
        <v>6</v>
      </c>
      <c r="N9" s="36">
        <v>3</v>
      </c>
      <c r="O9" s="36" t="s">
        <v>488</v>
      </c>
      <c r="P9" s="36">
        <v>3</v>
      </c>
      <c r="Q9" s="39">
        <v>7</v>
      </c>
      <c r="R9" s="39">
        <v>1</v>
      </c>
      <c r="S9" s="39" t="s">
        <v>488</v>
      </c>
      <c r="T9" s="39">
        <v>4</v>
      </c>
      <c r="U9" s="40">
        <v>8</v>
      </c>
      <c r="V9" s="40">
        <v>1</v>
      </c>
      <c r="W9" s="40" t="s">
        <v>488</v>
      </c>
      <c r="X9" s="40">
        <v>3</v>
      </c>
      <c r="Y9" s="40">
        <v>8</v>
      </c>
      <c r="Z9" s="40">
        <v>2</v>
      </c>
      <c r="AA9" s="40" t="s">
        <v>489</v>
      </c>
      <c r="AB9" s="40">
        <v>1</v>
      </c>
      <c r="AC9" s="41">
        <v>9</v>
      </c>
      <c r="AD9" s="41">
        <v>1</v>
      </c>
      <c r="AE9" s="41" t="s">
        <v>486</v>
      </c>
      <c r="AF9" s="41">
        <v>1</v>
      </c>
      <c r="AG9" s="41">
        <v>9</v>
      </c>
      <c r="AH9" s="41">
        <v>2</v>
      </c>
      <c r="AI9" s="41" t="s">
        <v>489</v>
      </c>
      <c r="AJ9" s="41">
        <v>1</v>
      </c>
      <c r="AK9" s="41">
        <v>9</v>
      </c>
      <c r="AL9" s="41">
        <v>3</v>
      </c>
      <c r="AM9" s="41" t="s">
        <v>488</v>
      </c>
      <c r="AN9" s="41">
        <v>2</v>
      </c>
      <c r="AO9" s="39">
        <v>10</v>
      </c>
      <c r="AP9" s="39">
        <v>1</v>
      </c>
      <c r="AQ9" s="39" t="s">
        <v>486</v>
      </c>
      <c r="AR9" s="39">
        <v>2</v>
      </c>
      <c r="AS9" s="39">
        <v>10</v>
      </c>
      <c r="AT9" s="39">
        <v>2</v>
      </c>
      <c r="AU9" s="39" t="s">
        <v>489</v>
      </c>
      <c r="AV9" s="39">
        <v>1</v>
      </c>
      <c r="AW9" s="39">
        <v>10</v>
      </c>
      <c r="AX9" s="39">
        <v>3</v>
      </c>
      <c r="AY9" s="45" t="s">
        <v>490</v>
      </c>
      <c r="AZ9" s="39">
        <v>1</v>
      </c>
      <c r="BA9" s="39"/>
      <c r="BB9" s="39"/>
      <c r="BC9" s="39"/>
      <c r="BD9" s="39"/>
      <c r="BE9" s="39"/>
      <c r="BF9" s="39"/>
      <c r="BG9" s="39"/>
      <c r="BH9" s="39"/>
      <c r="BI9" s="39"/>
      <c r="BJ9" s="39"/>
      <c r="BK9" s="39"/>
      <c r="BL9" s="39"/>
      <c r="BM9" s="35" t="str">
        <f>_xlfn.IFNA(E9&amp;"#"&amp;F9&amp;"#"&amp;VLOOKUP(G9,数组!$B:$C,2,0)&amp;"#"&amp;角色升星配方!H9,"")</f>
        <v>6#1#3#1</v>
      </c>
      <c r="BN9" s="35" t="str">
        <f>_xlfn.IFNA(F9&amp;"#"&amp;G9&amp;"#"&amp;VLOOKUP(H9,数组!$B:$C,2,0)&amp;"#"&amp;角色升星配方!I9,"")</f>
        <v/>
      </c>
      <c r="BO9" s="35" t="str">
        <f>_xlfn.IFNA(G9&amp;"#"&amp;H9&amp;"#"&amp;VLOOKUP(I9,数组!$B:$C,2,0)&amp;"#"&amp;角色升星配方!J9,"")</f>
        <v/>
      </c>
      <c r="BP9" s="35" t="str">
        <f>_xlfn.IFNA(H9&amp;"#"&amp;I9&amp;"#"&amp;VLOOKUP(J9,数组!$B:$C,2,0)&amp;"#"&amp;角色升星配方!K9,"")</f>
        <v/>
      </c>
      <c r="BQ9" s="35" t="str">
        <f>_xlfn.IFNA(I9&amp;"#"&amp;J9&amp;"#"&amp;VLOOKUP(K9,数组!$B:$C,2,0)&amp;"#"&amp;角色升星配方!L9,"")</f>
        <v>6#2#22#1</v>
      </c>
      <c r="BR9" s="35" t="str">
        <f>_xlfn.IFNA(J9&amp;"#"&amp;K9&amp;"#"&amp;VLOOKUP(L9,数组!$B:$C,2,0)&amp;"#"&amp;角色升星配方!M9,"")</f>
        <v/>
      </c>
      <c r="BS9" s="35" t="str">
        <f>_xlfn.IFNA(K9&amp;"#"&amp;L9&amp;"#"&amp;VLOOKUP(M9,数组!$B:$C,2,0)&amp;"#"&amp;角色升星配方!N9,"")</f>
        <v/>
      </c>
      <c r="BT9" s="35" t="str">
        <f>_xlfn.IFNA(L9&amp;"#"&amp;M9&amp;"#"&amp;VLOOKUP(N9,数组!$B:$C,2,0)&amp;"#"&amp;角色升星配方!O9,"")</f>
        <v/>
      </c>
      <c r="BU9" s="35" t="str">
        <f>_xlfn.IFNA(M9&amp;"#"&amp;N9&amp;"#"&amp;VLOOKUP(O9,数组!$B:$C,2,0)&amp;"#"&amp;角色升星配方!P9,"")</f>
        <v>6#3#17#3</v>
      </c>
      <c r="BV9" s="35" t="str">
        <f>_xlfn.IFNA(N9&amp;"#"&amp;O9&amp;"#"&amp;VLOOKUP(P9,数组!$B:$C,2,0)&amp;"#"&amp;角色升星配方!Q9,"")</f>
        <v/>
      </c>
      <c r="BW9" s="35" t="str">
        <f>_xlfn.IFNA(O9&amp;"#"&amp;P9&amp;"#"&amp;VLOOKUP(Q9,数组!$B:$C,2,0)&amp;"#"&amp;角色升星配方!R9,"")</f>
        <v/>
      </c>
      <c r="BX9" s="35" t="str">
        <f>_xlfn.IFNA(P9&amp;"#"&amp;Q9&amp;"#"&amp;VLOOKUP(R9,数组!$B:$C,2,0)&amp;"#"&amp;角色升星配方!S9,"")</f>
        <v/>
      </c>
      <c r="BY9" s="35" t="str">
        <f>_xlfn.IFNA(Q9&amp;"#"&amp;R9&amp;"#"&amp;VLOOKUP(S9,数组!$B:$C,2,0)&amp;"#"&amp;角色升星配方!T9,"")</f>
        <v>7#1#17#4</v>
      </c>
      <c r="BZ9" s="35" t="str">
        <f>_xlfn.IFNA(R9&amp;"#"&amp;S9&amp;"#"&amp;VLOOKUP(T9,数组!$B:$C,2,0)&amp;"#"&amp;角色升星配方!U9,"")</f>
        <v/>
      </c>
      <c r="CA9" s="35" t="str">
        <f>_xlfn.IFNA(S9&amp;"#"&amp;T9&amp;"#"&amp;VLOOKUP(U9,数组!$B:$C,2,0)&amp;"#"&amp;角色升星配方!V9,"")</f>
        <v/>
      </c>
      <c r="CB9" s="35" t="str">
        <f>_xlfn.IFNA(T9&amp;"#"&amp;U9&amp;"#"&amp;VLOOKUP(V9,数组!$B:$C,2,0)&amp;"#"&amp;角色升星配方!W9,"")</f>
        <v/>
      </c>
      <c r="CC9" s="35" t="str">
        <f>_xlfn.IFNA(U9&amp;"#"&amp;V9&amp;"#"&amp;VLOOKUP(W9,数组!$B:$C,2,0)&amp;"#"&amp;角色升星配方!X9,"")</f>
        <v>8#1#17#3</v>
      </c>
      <c r="CD9" s="35" t="str">
        <f>_xlfn.IFNA(V9&amp;"#"&amp;W9&amp;"#"&amp;VLOOKUP(X9,数组!$B:$C,2,0)&amp;"#"&amp;角色升星配方!AC9,"")</f>
        <v/>
      </c>
      <c r="CE9" s="35" t="str">
        <f>_xlfn.IFNA(W9&amp;"#"&amp;X9&amp;"#"&amp;VLOOKUP(AC9,数组!$B:$C,2,0)&amp;"#"&amp;角色升星配方!AD9,"")</f>
        <v/>
      </c>
      <c r="CF9" s="35" t="str">
        <f>_xlfn.IFNA(X9&amp;"#"&amp;AC9&amp;"#"&amp;VLOOKUP(AD9,数组!$B:$C,2,0)&amp;"#"&amp;角色升星配方!AE9,"")</f>
        <v/>
      </c>
      <c r="CG9" s="35" t="str">
        <f>_xlfn.IFNA(Y9&amp;"#"&amp;Z9&amp;"#"&amp;VLOOKUP(AA9,数组!$B:$C,2,0)&amp;"#"&amp;角色升星配方!AB9,"")</f>
        <v>8#2#18#1</v>
      </c>
      <c r="CH9" s="35" t="str">
        <f>_xlfn.IFNA(AD9&amp;"#"&amp;AE9&amp;"#"&amp;VLOOKUP(AF9,数组!$B:$C,2,0)&amp;"#"&amp;角色升星配方!AG9,"")</f>
        <v/>
      </c>
      <c r="CI9" s="35" t="str">
        <f>_xlfn.IFNA(AE9&amp;"#"&amp;AF9&amp;"#"&amp;VLOOKUP(AG9,数组!$B:$C,2,0)&amp;"#"&amp;角色升星配方!AH9,"")</f>
        <v/>
      </c>
      <c r="CJ9" s="35" t="str">
        <f>_xlfn.IFNA(AF9&amp;"#"&amp;AG9&amp;"#"&amp;VLOOKUP(AH9,数组!$B:$C,2,0)&amp;"#"&amp;角色升星配方!AI9,"")</f>
        <v/>
      </c>
      <c r="CK9" s="35" t="str">
        <f>_xlfn.IFNA(AC9&amp;"#"&amp;AD9&amp;"#"&amp;VLOOKUP(AE9,数组!$B:$C,2,0)&amp;"#"&amp;角色升星配方!AF9,"")</f>
        <v>9#1#3#1</v>
      </c>
      <c r="CL9" s="35" t="str">
        <f>_xlfn.IFNA(AH9&amp;"#"&amp;AI9&amp;"#"&amp;VLOOKUP(AJ9,数组!$B:$C,2,0)&amp;"#"&amp;角色升星配方!AK9,"")</f>
        <v/>
      </c>
      <c r="CM9" s="35" t="str">
        <f>_xlfn.IFNA(AI9&amp;"#"&amp;AJ9&amp;"#"&amp;VLOOKUP(AK9,数组!$B:$C,2,0)&amp;"#"&amp;角色升星配方!AL9,"")</f>
        <v/>
      </c>
      <c r="CN9" s="35" t="str">
        <f>_xlfn.IFNA(AJ9&amp;"#"&amp;AK9&amp;"#"&amp;VLOOKUP(AL9,数组!$B:$C,2,0)&amp;"#"&amp;角色升星配方!AM9,"")</f>
        <v/>
      </c>
      <c r="CO9" s="35" t="str">
        <f>_xlfn.IFNA(AG9&amp;"#"&amp;AH9&amp;"#"&amp;VLOOKUP(AI9,数组!$B:$C,2,0)&amp;"#"&amp;角色升星配方!AJ9,"")</f>
        <v>9#2#18#1</v>
      </c>
      <c r="CP9" s="35" t="str">
        <f>_xlfn.IFNA(AL9&amp;"#"&amp;AM9&amp;"#"&amp;VLOOKUP(AN9,数组!$B:$C,2,0)&amp;"#"&amp;角色升星配方!AO9,"")</f>
        <v/>
      </c>
      <c r="CQ9" s="35" t="str">
        <f>_xlfn.IFNA(AM9&amp;"#"&amp;AN9&amp;"#"&amp;VLOOKUP(AO9,数组!$B:$C,2,0)&amp;"#"&amp;角色升星配方!AP9,"")</f>
        <v/>
      </c>
      <c r="CR9" s="35" t="str">
        <f>_xlfn.IFNA(AN9&amp;"#"&amp;AO9&amp;"#"&amp;VLOOKUP(AP9,数组!$B:$C,2,0)&amp;"#"&amp;角色升星配方!AQ9,"")</f>
        <v/>
      </c>
      <c r="CS9" s="35" t="str">
        <f>_xlfn.IFNA(AK9&amp;"#"&amp;AL9&amp;"#"&amp;VLOOKUP(AM9,数组!$B:$C,2,0)&amp;"#"&amp;角色升星配方!AN9,"")</f>
        <v>9#3#17#2</v>
      </c>
      <c r="CT9" s="35" t="str">
        <f>_xlfn.IFNA(AP9&amp;"#"&amp;AQ9&amp;"#"&amp;VLOOKUP(AR9,数组!$B:$C,2,0)&amp;"#"&amp;角色升星配方!AS9,"")</f>
        <v/>
      </c>
      <c r="CU9" s="35" t="str">
        <f>_xlfn.IFNA(AQ9&amp;"#"&amp;AR9&amp;"#"&amp;VLOOKUP(AS9,数组!$B:$C,2,0)&amp;"#"&amp;角色升星配方!AT9,"")</f>
        <v/>
      </c>
      <c r="CV9" s="35" t="str">
        <f>_xlfn.IFNA(AR9&amp;"#"&amp;AS9&amp;"#"&amp;VLOOKUP(AT9,数组!$B:$C,2,0)&amp;"#"&amp;角色升星配方!AU9,"")</f>
        <v/>
      </c>
      <c r="CW9" s="35" t="str">
        <f>_xlfn.IFNA(AO9&amp;"#"&amp;AP9&amp;"#"&amp;VLOOKUP(AQ9,数组!$B:$C,2,0)&amp;"#"&amp;角色升星配方!AR9,"")</f>
        <v>10#1#3#2</v>
      </c>
      <c r="CX9" s="35" t="str">
        <f>_xlfn.IFNA(AT9&amp;"#"&amp;AU9&amp;"#"&amp;VLOOKUP(AV9,数组!$B:$C,2,0)&amp;"#"&amp;角色升星配方!AW9,"")</f>
        <v/>
      </c>
      <c r="CY9" s="35" t="str">
        <f>_xlfn.IFNA(AU9&amp;"#"&amp;AV9&amp;"#"&amp;VLOOKUP(AW9,数组!$B:$C,2,0)&amp;"#"&amp;角色升星配方!AX9,"")</f>
        <v/>
      </c>
      <c r="CZ9" s="35" t="str">
        <f>_xlfn.IFNA(AV9&amp;"#"&amp;AW9&amp;"#"&amp;VLOOKUP(AX9,数组!$B:$C,2,0)&amp;"#"&amp;角色升星配方!AY9,"")</f>
        <v/>
      </c>
      <c r="DA9" s="35" t="str">
        <f>_xlfn.IFNA(AS9&amp;"#"&amp;AT9&amp;"#"&amp;VLOOKUP(AU9,数组!$B:$C,2,0)&amp;"#"&amp;角色升星配方!AV9,"")</f>
        <v>10#2#18#1</v>
      </c>
      <c r="DB9" s="35" t="str">
        <f>_xlfn.IFNA(AX9&amp;"#"&amp;AY9&amp;"#"&amp;VLOOKUP(AZ9,数组!$B:$C,2,0)&amp;"#"&amp;角色升星配方!BM9,"")</f>
        <v/>
      </c>
      <c r="DE9" s="35" t="str">
        <f>_xlfn.IFNA(AW9&amp;"#"&amp;AX9&amp;"#"&amp;VLOOKUP(AY9,数组!$B:$C,2,0)&amp;"#"&amp;角色升星配方!AZ9,"")</f>
        <v>10#3#14#1</v>
      </c>
      <c r="DI9" s="35" t="str">
        <f>_xlfn.IFNA(BE9&amp;"#"&amp;BF9&amp;"#"&amp;VLOOKUP(BG9,数组!$B:$C,2,0)&amp;"#"&amp;角色升星配方!BH9,"")</f>
        <v/>
      </c>
      <c r="DM9" s="35" t="str">
        <f>_xlfn.IFNA(BI9&amp;"#"&amp;BJ9&amp;"#"&amp;VLOOKUP(BK9,数组!$B:$C,2,0)&amp;"#"&amp;角色升星配方!BL9,"")</f>
        <v/>
      </c>
      <c r="DN9" s="32" t="e">
        <f ca="1">[2]!SUMSTRING(BM9:DM9,"|")</f>
        <v>#NAME?</v>
      </c>
    </row>
    <row r="10" spans="1:118" x14ac:dyDescent="0.3">
      <c r="A10" s="35">
        <v>6</v>
      </c>
      <c r="B10" s="35">
        <v>10009</v>
      </c>
      <c r="C10" s="35">
        <v>6</v>
      </c>
      <c r="D10" s="35">
        <v>5</v>
      </c>
      <c r="E10" s="36">
        <v>6</v>
      </c>
      <c r="F10" s="36">
        <v>1</v>
      </c>
      <c r="G10" s="36" t="s">
        <v>486</v>
      </c>
      <c r="H10" s="36">
        <v>1</v>
      </c>
      <c r="I10" s="36">
        <v>6</v>
      </c>
      <c r="J10" s="36">
        <v>2</v>
      </c>
      <c r="K10" s="36" t="s">
        <v>498</v>
      </c>
      <c r="L10" s="36">
        <v>1</v>
      </c>
      <c r="M10" s="36">
        <v>6</v>
      </c>
      <c r="N10" s="36">
        <v>3</v>
      </c>
      <c r="O10" s="36" t="s">
        <v>488</v>
      </c>
      <c r="P10" s="36">
        <v>3</v>
      </c>
      <c r="Q10" s="39">
        <v>7</v>
      </c>
      <c r="R10" s="39">
        <v>1</v>
      </c>
      <c r="S10" s="39" t="s">
        <v>488</v>
      </c>
      <c r="T10" s="39">
        <v>4</v>
      </c>
      <c r="U10" s="40">
        <v>8</v>
      </c>
      <c r="V10" s="40">
        <v>1</v>
      </c>
      <c r="W10" s="40" t="s">
        <v>488</v>
      </c>
      <c r="X10" s="40">
        <v>3</v>
      </c>
      <c r="Y10" s="40">
        <v>8</v>
      </c>
      <c r="Z10" s="40">
        <v>2</v>
      </c>
      <c r="AA10" s="40" t="s">
        <v>489</v>
      </c>
      <c r="AB10" s="40">
        <v>1</v>
      </c>
      <c r="AC10" s="41">
        <v>9</v>
      </c>
      <c r="AD10" s="41">
        <v>1</v>
      </c>
      <c r="AE10" s="41" t="s">
        <v>486</v>
      </c>
      <c r="AF10" s="41">
        <v>1</v>
      </c>
      <c r="AG10" s="41">
        <v>9</v>
      </c>
      <c r="AH10" s="41">
        <v>2</v>
      </c>
      <c r="AI10" s="41" t="s">
        <v>489</v>
      </c>
      <c r="AJ10" s="41">
        <v>1</v>
      </c>
      <c r="AK10" s="41">
        <v>9</v>
      </c>
      <c r="AL10" s="41">
        <v>3</v>
      </c>
      <c r="AM10" s="41" t="s">
        <v>488</v>
      </c>
      <c r="AN10" s="41">
        <v>2</v>
      </c>
      <c r="AO10" s="39">
        <v>10</v>
      </c>
      <c r="AP10" s="39">
        <v>1</v>
      </c>
      <c r="AQ10" s="39" t="s">
        <v>486</v>
      </c>
      <c r="AR10" s="39">
        <v>2</v>
      </c>
      <c r="AS10" s="39">
        <v>10</v>
      </c>
      <c r="AT10" s="39">
        <v>2</v>
      </c>
      <c r="AU10" s="39" t="s">
        <v>489</v>
      </c>
      <c r="AV10" s="39">
        <v>1</v>
      </c>
      <c r="AW10" s="39">
        <v>10</v>
      </c>
      <c r="AX10" s="39">
        <v>3</v>
      </c>
      <c r="AY10" s="45" t="s">
        <v>490</v>
      </c>
      <c r="AZ10" s="39">
        <v>1</v>
      </c>
      <c r="BA10" s="39"/>
      <c r="BB10" s="39"/>
      <c r="BC10" s="39"/>
      <c r="BD10" s="39"/>
      <c r="BE10" s="39"/>
      <c r="BF10" s="39"/>
      <c r="BG10" s="39"/>
      <c r="BH10" s="39"/>
      <c r="BI10" s="39"/>
      <c r="BJ10" s="39"/>
      <c r="BK10" s="39"/>
      <c r="BL10" s="39"/>
      <c r="BM10" s="35" t="str">
        <f>_xlfn.IFNA(E10&amp;"#"&amp;F10&amp;"#"&amp;VLOOKUP(G10,数组!$B:$C,2,0)&amp;"#"&amp;角色升星配方!H10,"")</f>
        <v>6#1#3#1</v>
      </c>
      <c r="BN10" s="35" t="str">
        <f>_xlfn.IFNA(F10&amp;"#"&amp;G10&amp;"#"&amp;VLOOKUP(H10,数组!$B:$C,2,0)&amp;"#"&amp;角色升星配方!I10,"")</f>
        <v/>
      </c>
      <c r="BO10" s="35" t="str">
        <f>_xlfn.IFNA(G10&amp;"#"&amp;H10&amp;"#"&amp;VLOOKUP(I10,数组!$B:$C,2,0)&amp;"#"&amp;角色升星配方!J10,"")</f>
        <v/>
      </c>
      <c r="BP10" s="35" t="str">
        <f>_xlfn.IFNA(H10&amp;"#"&amp;I10&amp;"#"&amp;VLOOKUP(J10,数组!$B:$C,2,0)&amp;"#"&amp;角色升星配方!K10,"")</f>
        <v/>
      </c>
      <c r="BQ10" s="35" t="str">
        <f>_xlfn.IFNA(I10&amp;"#"&amp;J10&amp;"#"&amp;VLOOKUP(K10,数组!$B:$C,2,0)&amp;"#"&amp;角色升星配方!L10,"")</f>
        <v>6#2#32#1</v>
      </c>
      <c r="BR10" s="35" t="str">
        <f>_xlfn.IFNA(J10&amp;"#"&amp;K10&amp;"#"&amp;VLOOKUP(L10,数组!$B:$C,2,0)&amp;"#"&amp;角色升星配方!M10,"")</f>
        <v/>
      </c>
      <c r="BS10" s="35" t="str">
        <f>_xlfn.IFNA(K10&amp;"#"&amp;L10&amp;"#"&amp;VLOOKUP(M10,数组!$B:$C,2,0)&amp;"#"&amp;角色升星配方!N10,"")</f>
        <v/>
      </c>
      <c r="BT10" s="35" t="str">
        <f>_xlfn.IFNA(L10&amp;"#"&amp;M10&amp;"#"&amp;VLOOKUP(N10,数组!$B:$C,2,0)&amp;"#"&amp;角色升星配方!O10,"")</f>
        <v/>
      </c>
      <c r="BU10" s="35" t="str">
        <f>_xlfn.IFNA(M10&amp;"#"&amp;N10&amp;"#"&amp;VLOOKUP(O10,数组!$B:$C,2,0)&amp;"#"&amp;角色升星配方!P10,"")</f>
        <v>6#3#17#3</v>
      </c>
      <c r="BV10" s="35" t="str">
        <f>_xlfn.IFNA(N10&amp;"#"&amp;O10&amp;"#"&amp;VLOOKUP(P10,数组!$B:$C,2,0)&amp;"#"&amp;角色升星配方!Q10,"")</f>
        <v/>
      </c>
      <c r="BW10" s="35" t="str">
        <f>_xlfn.IFNA(O10&amp;"#"&amp;P10&amp;"#"&amp;VLOOKUP(Q10,数组!$B:$C,2,0)&amp;"#"&amp;角色升星配方!R10,"")</f>
        <v/>
      </c>
      <c r="BX10" s="35" t="str">
        <f>_xlfn.IFNA(P10&amp;"#"&amp;Q10&amp;"#"&amp;VLOOKUP(R10,数组!$B:$C,2,0)&amp;"#"&amp;角色升星配方!S10,"")</f>
        <v/>
      </c>
      <c r="BY10" s="35" t="str">
        <f>_xlfn.IFNA(Q10&amp;"#"&amp;R10&amp;"#"&amp;VLOOKUP(S10,数组!$B:$C,2,0)&amp;"#"&amp;角色升星配方!T10,"")</f>
        <v>7#1#17#4</v>
      </c>
      <c r="BZ10" s="35" t="str">
        <f>_xlfn.IFNA(R10&amp;"#"&amp;S10&amp;"#"&amp;VLOOKUP(T10,数组!$B:$C,2,0)&amp;"#"&amp;角色升星配方!U10,"")</f>
        <v/>
      </c>
      <c r="CA10" s="35" t="str">
        <f>_xlfn.IFNA(S10&amp;"#"&amp;T10&amp;"#"&amp;VLOOKUP(U10,数组!$B:$C,2,0)&amp;"#"&amp;角色升星配方!V10,"")</f>
        <v/>
      </c>
      <c r="CB10" s="35" t="str">
        <f>_xlfn.IFNA(T10&amp;"#"&amp;U10&amp;"#"&amp;VLOOKUP(V10,数组!$B:$C,2,0)&amp;"#"&amp;角色升星配方!W10,"")</f>
        <v/>
      </c>
      <c r="CC10" s="35" t="str">
        <f>_xlfn.IFNA(U10&amp;"#"&amp;V10&amp;"#"&amp;VLOOKUP(W10,数组!$B:$C,2,0)&amp;"#"&amp;角色升星配方!X10,"")</f>
        <v>8#1#17#3</v>
      </c>
      <c r="CD10" s="35" t="str">
        <f>_xlfn.IFNA(V10&amp;"#"&amp;W10&amp;"#"&amp;VLOOKUP(X10,数组!$B:$C,2,0)&amp;"#"&amp;角色升星配方!AC10,"")</f>
        <v/>
      </c>
      <c r="CE10" s="35" t="str">
        <f>_xlfn.IFNA(W10&amp;"#"&amp;X10&amp;"#"&amp;VLOOKUP(AC10,数组!$B:$C,2,0)&amp;"#"&amp;角色升星配方!AD10,"")</f>
        <v/>
      </c>
      <c r="CF10" s="35" t="str">
        <f>_xlfn.IFNA(X10&amp;"#"&amp;AC10&amp;"#"&amp;VLOOKUP(AD10,数组!$B:$C,2,0)&amp;"#"&amp;角色升星配方!AE10,"")</f>
        <v/>
      </c>
      <c r="CG10" s="35" t="str">
        <f>_xlfn.IFNA(Y10&amp;"#"&amp;Z10&amp;"#"&amp;VLOOKUP(AA10,数组!$B:$C,2,0)&amp;"#"&amp;角色升星配方!AB10,"")</f>
        <v>8#2#18#1</v>
      </c>
      <c r="CH10" s="35" t="str">
        <f>_xlfn.IFNA(AD10&amp;"#"&amp;AE10&amp;"#"&amp;VLOOKUP(AF10,数组!$B:$C,2,0)&amp;"#"&amp;角色升星配方!AG10,"")</f>
        <v/>
      </c>
      <c r="CI10" s="35" t="str">
        <f>_xlfn.IFNA(AE10&amp;"#"&amp;AF10&amp;"#"&amp;VLOOKUP(AG10,数组!$B:$C,2,0)&amp;"#"&amp;角色升星配方!AH10,"")</f>
        <v/>
      </c>
      <c r="CJ10" s="35" t="str">
        <f>_xlfn.IFNA(AF10&amp;"#"&amp;AG10&amp;"#"&amp;VLOOKUP(AH10,数组!$B:$C,2,0)&amp;"#"&amp;角色升星配方!AI10,"")</f>
        <v/>
      </c>
      <c r="CK10" s="35" t="str">
        <f>_xlfn.IFNA(AC10&amp;"#"&amp;AD10&amp;"#"&amp;VLOOKUP(AE10,数组!$B:$C,2,0)&amp;"#"&amp;角色升星配方!AF10,"")</f>
        <v>9#1#3#1</v>
      </c>
      <c r="CL10" s="35" t="str">
        <f>_xlfn.IFNA(AH10&amp;"#"&amp;AI10&amp;"#"&amp;VLOOKUP(AJ10,数组!$B:$C,2,0)&amp;"#"&amp;角色升星配方!AK10,"")</f>
        <v/>
      </c>
      <c r="CM10" s="35" t="str">
        <f>_xlfn.IFNA(AI10&amp;"#"&amp;AJ10&amp;"#"&amp;VLOOKUP(AK10,数组!$B:$C,2,0)&amp;"#"&amp;角色升星配方!AL10,"")</f>
        <v/>
      </c>
      <c r="CN10" s="35" t="str">
        <f>_xlfn.IFNA(AJ10&amp;"#"&amp;AK10&amp;"#"&amp;VLOOKUP(AL10,数组!$B:$C,2,0)&amp;"#"&amp;角色升星配方!AM10,"")</f>
        <v/>
      </c>
      <c r="CO10" s="35" t="str">
        <f>_xlfn.IFNA(AG10&amp;"#"&amp;AH10&amp;"#"&amp;VLOOKUP(AI10,数组!$B:$C,2,0)&amp;"#"&amp;角色升星配方!AJ10,"")</f>
        <v>9#2#18#1</v>
      </c>
      <c r="CP10" s="35" t="str">
        <f>_xlfn.IFNA(AL10&amp;"#"&amp;AM10&amp;"#"&amp;VLOOKUP(AN10,数组!$B:$C,2,0)&amp;"#"&amp;角色升星配方!AO10,"")</f>
        <v/>
      </c>
      <c r="CQ10" s="35" t="str">
        <f>_xlfn.IFNA(AM10&amp;"#"&amp;AN10&amp;"#"&amp;VLOOKUP(AO10,数组!$B:$C,2,0)&amp;"#"&amp;角色升星配方!AP10,"")</f>
        <v/>
      </c>
      <c r="CR10" s="35" t="str">
        <f>_xlfn.IFNA(AN10&amp;"#"&amp;AO10&amp;"#"&amp;VLOOKUP(AP10,数组!$B:$C,2,0)&amp;"#"&amp;角色升星配方!AQ10,"")</f>
        <v/>
      </c>
      <c r="CS10" s="35" t="str">
        <f>_xlfn.IFNA(AK10&amp;"#"&amp;AL10&amp;"#"&amp;VLOOKUP(AM10,数组!$B:$C,2,0)&amp;"#"&amp;角色升星配方!AN10,"")</f>
        <v>9#3#17#2</v>
      </c>
      <c r="CT10" s="35" t="str">
        <f>_xlfn.IFNA(AP10&amp;"#"&amp;AQ10&amp;"#"&amp;VLOOKUP(AR10,数组!$B:$C,2,0)&amp;"#"&amp;角色升星配方!AS10,"")</f>
        <v/>
      </c>
      <c r="CU10" s="35" t="str">
        <f>_xlfn.IFNA(AQ10&amp;"#"&amp;AR10&amp;"#"&amp;VLOOKUP(AS10,数组!$B:$C,2,0)&amp;"#"&amp;角色升星配方!AT10,"")</f>
        <v/>
      </c>
      <c r="CV10" s="35" t="str">
        <f>_xlfn.IFNA(AR10&amp;"#"&amp;AS10&amp;"#"&amp;VLOOKUP(AT10,数组!$B:$C,2,0)&amp;"#"&amp;角色升星配方!AU10,"")</f>
        <v/>
      </c>
      <c r="CW10" s="35" t="str">
        <f>_xlfn.IFNA(AO10&amp;"#"&amp;AP10&amp;"#"&amp;VLOOKUP(AQ10,数组!$B:$C,2,0)&amp;"#"&amp;角色升星配方!AR10,"")</f>
        <v>10#1#3#2</v>
      </c>
      <c r="CX10" s="35" t="str">
        <f>_xlfn.IFNA(AT10&amp;"#"&amp;AU10&amp;"#"&amp;VLOOKUP(AV10,数组!$B:$C,2,0)&amp;"#"&amp;角色升星配方!AW10,"")</f>
        <v/>
      </c>
      <c r="CY10" s="35" t="str">
        <f>_xlfn.IFNA(AU10&amp;"#"&amp;AV10&amp;"#"&amp;VLOOKUP(AW10,数组!$B:$C,2,0)&amp;"#"&amp;角色升星配方!AX10,"")</f>
        <v/>
      </c>
      <c r="CZ10" s="35" t="str">
        <f>_xlfn.IFNA(AV10&amp;"#"&amp;AW10&amp;"#"&amp;VLOOKUP(AX10,数组!$B:$C,2,0)&amp;"#"&amp;角色升星配方!AY10,"")</f>
        <v/>
      </c>
      <c r="DA10" s="35" t="str">
        <f>_xlfn.IFNA(AS10&amp;"#"&amp;AT10&amp;"#"&amp;VLOOKUP(AU10,数组!$B:$C,2,0)&amp;"#"&amp;角色升星配方!AV10,"")</f>
        <v>10#2#18#1</v>
      </c>
      <c r="DB10" s="35" t="str">
        <f>_xlfn.IFNA(AX10&amp;"#"&amp;AY10&amp;"#"&amp;VLOOKUP(AZ10,数组!$B:$C,2,0)&amp;"#"&amp;角色升星配方!BM10,"")</f>
        <v/>
      </c>
      <c r="DE10" s="35" t="str">
        <f>_xlfn.IFNA(AW10&amp;"#"&amp;AX10&amp;"#"&amp;VLOOKUP(AY10,数组!$B:$C,2,0)&amp;"#"&amp;角色升星配方!AZ10,"")</f>
        <v>10#3#14#1</v>
      </c>
      <c r="DI10" s="35" t="str">
        <f>_xlfn.IFNA(BE10&amp;"#"&amp;BF10&amp;"#"&amp;VLOOKUP(BG10,数组!$B:$C,2,0)&amp;"#"&amp;角色升星配方!BH10,"")</f>
        <v/>
      </c>
      <c r="DM10" s="35" t="str">
        <f>_xlfn.IFNA(BI10&amp;"#"&amp;BJ10&amp;"#"&amp;VLOOKUP(BK10,数组!$B:$C,2,0)&amp;"#"&amp;角色升星配方!BL10,"")</f>
        <v/>
      </c>
      <c r="DN10" s="32" t="e">
        <f ca="1">[2]!SUMSTRING(BM10:DM10,"|")</f>
        <v>#NAME?</v>
      </c>
    </row>
    <row r="11" spans="1:118" x14ac:dyDescent="0.3">
      <c r="A11" s="35">
        <v>3</v>
      </c>
      <c r="B11" s="35">
        <v>10010</v>
      </c>
      <c r="C11" s="35">
        <v>3</v>
      </c>
      <c r="D11" s="35">
        <v>5</v>
      </c>
      <c r="E11" s="36">
        <v>6</v>
      </c>
      <c r="F11" s="36">
        <v>1</v>
      </c>
      <c r="G11" s="36" t="s">
        <v>486</v>
      </c>
      <c r="H11" s="36">
        <v>1</v>
      </c>
      <c r="I11" s="36">
        <v>6</v>
      </c>
      <c r="J11" s="36">
        <v>2</v>
      </c>
      <c r="K11" s="36" t="s">
        <v>499</v>
      </c>
      <c r="L11" s="36">
        <v>1</v>
      </c>
      <c r="M11" s="36">
        <v>6</v>
      </c>
      <c r="N11" s="36">
        <v>3</v>
      </c>
      <c r="O11" s="36" t="s">
        <v>488</v>
      </c>
      <c r="P11" s="36">
        <v>3</v>
      </c>
      <c r="Q11" s="39">
        <v>7</v>
      </c>
      <c r="R11" s="39">
        <v>1</v>
      </c>
      <c r="S11" s="39" t="s">
        <v>488</v>
      </c>
      <c r="T11" s="39">
        <v>4</v>
      </c>
      <c r="U11" s="40">
        <v>8</v>
      </c>
      <c r="V11" s="40">
        <v>1</v>
      </c>
      <c r="W11" s="40" t="s">
        <v>488</v>
      </c>
      <c r="X11" s="40">
        <v>3</v>
      </c>
      <c r="Y11" s="40">
        <v>8</v>
      </c>
      <c r="Z11" s="40">
        <v>2</v>
      </c>
      <c r="AA11" s="40" t="s">
        <v>489</v>
      </c>
      <c r="AB11" s="40">
        <v>1</v>
      </c>
      <c r="AC11" s="41">
        <v>9</v>
      </c>
      <c r="AD11" s="41">
        <v>1</v>
      </c>
      <c r="AE11" s="41" t="s">
        <v>486</v>
      </c>
      <c r="AF11" s="41">
        <v>1</v>
      </c>
      <c r="AG11" s="41">
        <v>9</v>
      </c>
      <c r="AH11" s="41">
        <v>2</v>
      </c>
      <c r="AI11" s="41" t="s">
        <v>489</v>
      </c>
      <c r="AJ11" s="41">
        <v>1</v>
      </c>
      <c r="AK11" s="41">
        <v>9</v>
      </c>
      <c r="AL11" s="41">
        <v>3</v>
      </c>
      <c r="AM11" s="41" t="s">
        <v>488</v>
      </c>
      <c r="AN11" s="41">
        <v>2</v>
      </c>
      <c r="AO11" s="39">
        <v>10</v>
      </c>
      <c r="AP11" s="39">
        <v>1</v>
      </c>
      <c r="AQ11" s="39" t="s">
        <v>486</v>
      </c>
      <c r="AR11" s="39">
        <v>2</v>
      </c>
      <c r="AS11" s="39">
        <v>10</v>
      </c>
      <c r="AT11" s="39">
        <v>2</v>
      </c>
      <c r="AU11" s="39" t="s">
        <v>489</v>
      </c>
      <c r="AV11" s="39">
        <v>1</v>
      </c>
      <c r="AW11" s="39">
        <v>10</v>
      </c>
      <c r="AX11" s="39">
        <v>3</v>
      </c>
      <c r="AY11" s="45" t="s">
        <v>490</v>
      </c>
      <c r="AZ11" s="39">
        <v>1</v>
      </c>
      <c r="BA11" s="39"/>
      <c r="BB11" s="39"/>
      <c r="BC11" s="39"/>
      <c r="BD11" s="39"/>
      <c r="BE11" s="39"/>
      <c r="BF11" s="39"/>
      <c r="BG11" s="39"/>
      <c r="BH11" s="39"/>
      <c r="BI11" s="39"/>
      <c r="BJ11" s="39"/>
      <c r="BK11" s="39"/>
      <c r="BL11" s="39"/>
      <c r="BM11" s="35" t="str">
        <f>_xlfn.IFNA(E11&amp;"#"&amp;F11&amp;"#"&amp;VLOOKUP(G11,数组!$B:$C,2,0)&amp;"#"&amp;角色升星配方!H11,"")</f>
        <v>6#1#3#1</v>
      </c>
      <c r="BN11" s="35" t="str">
        <f>_xlfn.IFNA(F11&amp;"#"&amp;G11&amp;"#"&amp;VLOOKUP(H11,数组!$B:$C,2,0)&amp;"#"&amp;角色升星配方!I11,"")</f>
        <v/>
      </c>
      <c r="BO11" s="35" t="str">
        <f>_xlfn.IFNA(G11&amp;"#"&amp;H11&amp;"#"&amp;VLOOKUP(I11,数组!$B:$C,2,0)&amp;"#"&amp;角色升星配方!J11,"")</f>
        <v/>
      </c>
      <c r="BP11" s="35" t="str">
        <f>_xlfn.IFNA(H11&amp;"#"&amp;I11&amp;"#"&amp;VLOOKUP(J11,数组!$B:$C,2,0)&amp;"#"&amp;角色升星配方!K11,"")</f>
        <v/>
      </c>
      <c r="BQ11" s="35" t="str">
        <f>_xlfn.IFNA(I11&amp;"#"&amp;J11&amp;"#"&amp;VLOOKUP(K11,数组!$B:$C,2,0)&amp;"#"&amp;角色升星配方!L11,"")</f>
        <v>6#2#37#1</v>
      </c>
      <c r="BR11" s="35" t="str">
        <f>_xlfn.IFNA(J11&amp;"#"&amp;K11&amp;"#"&amp;VLOOKUP(L11,数组!$B:$C,2,0)&amp;"#"&amp;角色升星配方!M11,"")</f>
        <v/>
      </c>
      <c r="BS11" s="35" t="str">
        <f>_xlfn.IFNA(K11&amp;"#"&amp;L11&amp;"#"&amp;VLOOKUP(M11,数组!$B:$C,2,0)&amp;"#"&amp;角色升星配方!N11,"")</f>
        <v/>
      </c>
      <c r="BT11" s="35" t="str">
        <f>_xlfn.IFNA(L11&amp;"#"&amp;M11&amp;"#"&amp;VLOOKUP(N11,数组!$B:$C,2,0)&amp;"#"&amp;角色升星配方!O11,"")</f>
        <v/>
      </c>
      <c r="BU11" s="35" t="str">
        <f>_xlfn.IFNA(M11&amp;"#"&amp;N11&amp;"#"&amp;VLOOKUP(O11,数组!$B:$C,2,0)&amp;"#"&amp;角色升星配方!P11,"")</f>
        <v>6#3#17#3</v>
      </c>
      <c r="BV11" s="35" t="str">
        <f>_xlfn.IFNA(N11&amp;"#"&amp;O11&amp;"#"&amp;VLOOKUP(P11,数组!$B:$C,2,0)&amp;"#"&amp;角色升星配方!Q11,"")</f>
        <v/>
      </c>
      <c r="BW11" s="35" t="str">
        <f>_xlfn.IFNA(O11&amp;"#"&amp;P11&amp;"#"&amp;VLOOKUP(Q11,数组!$B:$C,2,0)&amp;"#"&amp;角色升星配方!R11,"")</f>
        <v/>
      </c>
      <c r="BX11" s="35" t="str">
        <f>_xlfn.IFNA(P11&amp;"#"&amp;Q11&amp;"#"&amp;VLOOKUP(R11,数组!$B:$C,2,0)&amp;"#"&amp;角色升星配方!S11,"")</f>
        <v/>
      </c>
      <c r="BY11" s="35" t="str">
        <f>_xlfn.IFNA(Q11&amp;"#"&amp;R11&amp;"#"&amp;VLOOKUP(S11,数组!$B:$C,2,0)&amp;"#"&amp;角色升星配方!T11,"")</f>
        <v>7#1#17#4</v>
      </c>
      <c r="BZ11" s="35" t="str">
        <f>_xlfn.IFNA(R11&amp;"#"&amp;S11&amp;"#"&amp;VLOOKUP(T11,数组!$B:$C,2,0)&amp;"#"&amp;角色升星配方!U11,"")</f>
        <v/>
      </c>
      <c r="CA11" s="35" t="str">
        <f>_xlfn.IFNA(S11&amp;"#"&amp;T11&amp;"#"&amp;VLOOKUP(U11,数组!$B:$C,2,0)&amp;"#"&amp;角色升星配方!V11,"")</f>
        <v/>
      </c>
      <c r="CB11" s="35" t="str">
        <f>_xlfn.IFNA(T11&amp;"#"&amp;U11&amp;"#"&amp;VLOOKUP(V11,数组!$B:$C,2,0)&amp;"#"&amp;角色升星配方!W11,"")</f>
        <v/>
      </c>
      <c r="CC11" s="35" t="str">
        <f>_xlfn.IFNA(U11&amp;"#"&amp;V11&amp;"#"&amp;VLOOKUP(W11,数组!$B:$C,2,0)&amp;"#"&amp;角色升星配方!X11,"")</f>
        <v>8#1#17#3</v>
      </c>
      <c r="CD11" s="35" t="str">
        <f>_xlfn.IFNA(V11&amp;"#"&amp;W11&amp;"#"&amp;VLOOKUP(X11,数组!$B:$C,2,0)&amp;"#"&amp;角色升星配方!AC11,"")</f>
        <v/>
      </c>
      <c r="CE11" s="35" t="str">
        <f>_xlfn.IFNA(W11&amp;"#"&amp;X11&amp;"#"&amp;VLOOKUP(AC11,数组!$B:$C,2,0)&amp;"#"&amp;角色升星配方!AD11,"")</f>
        <v/>
      </c>
      <c r="CF11" s="35" t="str">
        <f>_xlfn.IFNA(X11&amp;"#"&amp;AC11&amp;"#"&amp;VLOOKUP(AD11,数组!$B:$C,2,0)&amp;"#"&amp;角色升星配方!AE11,"")</f>
        <v/>
      </c>
      <c r="CG11" s="35" t="str">
        <f>_xlfn.IFNA(Y11&amp;"#"&amp;Z11&amp;"#"&amp;VLOOKUP(AA11,数组!$B:$C,2,0)&amp;"#"&amp;角色升星配方!AB11,"")</f>
        <v>8#2#18#1</v>
      </c>
      <c r="CH11" s="35" t="str">
        <f>_xlfn.IFNA(AD11&amp;"#"&amp;AE11&amp;"#"&amp;VLOOKUP(AF11,数组!$B:$C,2,0)&amp;"#"&amp;角色升星配方!AG11,"")</f>
        <v/>
      </c>
      <c r="CI11" s="35" t="str">
        <f>_xlfn.IFNA(AE11&amp;"#"&amp;AF11&amp;"#"&amp;VLOOKUP(AG11,数组!$B:$C,2,0)&amp;"#"&amp;角色升星配方!AH11,"")</f>
        <v/>
      </c>
      <c r="CJ11" s="35" t="str">
        <f>_xlfn.IFNA(AF11&amp;"#"&amp;AG11&amp;"#"&amp;VLOOKUP(AH11,数组!$B:$C,2,0)&amp;"#"&amp;角色升星配方!AI11,"")</f>
        <v/>
      </c>
      <c r="CK11" s="35" t="str">
        <f>_xlfn.IFNA(AC11&amp;"#"&amp;AD11&amp;"#"&amp;VLOOKUP(AE11,数组!$B:$C,2,0)&amp;"#"&amp;角色升星配方!AF11,"")</f>
        <v>9#1#3#1</v>
      </c>
      <c r="CL11" s="35" t="str">
        <f>_xlfn.IFNA(AH11&amp;"#"&amp;AI11&amp;"#"&amp;VLOOKUP(AJ11,数组!$B:$C,2,0)&amp;"#"&amp;角色升星配方!AK11,"")</f>
        <v/>
      </c>
      <c r="CM11" s="35" t="str">
        <f>_xlfn.IFNA(AI11&amp;"#"&amp;AJ11&amp;"#"&amp;VLOOKUP(AK11,数组!$B:$C,2,0)&amp;"#"&amp;角色升星配方!AL11,"")</f>
        <v/>
      </c>
      <c r="CN11" s="35" t="str">
        <f>_xlfn.IFNA(AJ11&amp;"#"&amp;AK11&amp;"#"&amp;VLOOKUP(AL11,数组!$B:$C,2,0)&amp;"#"&amp;角色升星配方!AM11,"")</f>
        <v/>
      </c>
      <c r="CO11" s="35" t="str">
        <f>_xlfn.IFNA(AG11&amp;"#"&amp;AH11&amp;"#"&amp;VLOOKUP(AI11,数组!$B:$C,2,0)&amp;"#"&amp;角色升星配方!AJ11,"")</f>
        <v>9#2#18#1</v>
      </c>
      <c r="CP11" s="35" t="str">
        <f>_xlfn.IFNA(AL11&amp;"#"&amp;AM11&amp;"#"&amp;VLOOKUP(AN11,数组!$B:$C,2,0)&amp;"#"&amp;角色升星配方!AO11,"")</f>
        <v/>
      </c>
      <c r="CQ11" s="35" t="str">
        <f>_xlfn.IFNA(AM11&amp;"#"&amp;AN11&amp;"#"&amp;VLOOKUP(AO11,数组!$B:$C,2,0)&amp;"#"&amp;角色升星配方!AP11,"")</f>
        <v/>
      </c>
      <c r="CR11" s="35" t="str">
        <f>_xlfn.IFNA(AN11&amp;"#"&amp;AO11&amp;"#"&amp;VLOOKUP(AP11,数组!$B:$C,2,0)&amp;"#"&amp;角色升星配方!AQ11,"")</f>
        <v/>
      </c>
      <c r="CS11" s="35" t="str">
        <f>_xlfn.IFNA(AK11&amp;"#"&amp;AL11&amp;"#"&amp;VLOOKUP(AM11,数组!$B:$C,2,0)&amp;"#"&amp;角色升星配方!AN11,"")</f>
        <v>9#3#17#2</v>
      </c>
      <c r="CT11" s="35" t="str">
        <f>_xlfn.IFNA(AP11&amp;"#"&amp;AQ11&amp;"#"&amp;VLOOKUP(AR11,数组!$B:$C,2,0)&amp;"#"&amp;角色升星配方!AS11,"")</f>
        <v/>
      </c>
      <c r="CU11" s="35" t="str">
        <f>_xlfn.IFNA(AQ11&amp;"#"&amp;AR11&amp;"#"&amp;VLOOKUP(AS11,数组!$B:$C,2,0)&amp;"#"&amp;角色升星配方!AT11,"")</f>
        <v/>
      </c>
      <c r="CV11" s="35" t="str">
        <f>_xlfn.IFNA(AR11&amp;"#"&amp;AS11&amp;"#"&amp;VLOOKUP(AT11,数组!$B:$C,2,0)&amp;"#"&amp;角色升星配方!AU11,"")</f>
        <v/>
      </c>
      <c r="CW11" s="35" t="str">
        <f>_xlfn.IFNA(AO11&amp;"#"&amp;AP11&amp;"#"&amp;VLOOKUP(AQ11,数组!$B:$C,2,0)&amp;"#"&amp;角色升星配方!AR11,"")</f>
        <v>10#1#3#2</v>
      </c>
      <c r="CX11" s="35" t="str">
        <f>_xlfn.IFNA(AT11&amp;"#"&amp;AU11&amp;"#"&amp;VLOOKUP(AV11,数组!$B:$C,2,0)&amp;"#"&amp;角色升星配方!AW11,"")</f>
        <v/>
      </c>
      <c r="CY11" s="35" t="str">
        <f>_xlfn.IFNA(AU11&amp;"#"&amp;AV11&amp;"#"&amp;VLOOKUP(AW11,数组!$B:$C,2,0)&amp;"#"&amp;角色升星配方!AX11,"")</f>
        <v/>
      </c>
      <c r="CZ11" s="35" t="str">
        <f>_xlfn.IFNA(AV11&amp;"#"&amp;AW11&amp;"#"&amp;VLOOKUP(AX11,数组!$B:$C,2,0)&amp;"#"&amp;角色升星配方!AY11,"")</f>
        <v/>
      </c>
      <c r="DA11" s="35" t="str">
        <f>_xlfn.IFNA(AS11&amp;"#"&amp;AT11&amp;"#"&amp;VLOOKUP(AU11,数组!$B:$C,2,0)&amp;"#"&amp;角色升星配方!AV11,"")</f>
        <v>10#2#18#1</v>
      </c>
      <c r="DB11" s="35" t="str">
        <f>_xlfn.IFNA(AX11&amp;"#"&amp;AY11&amp;"#"&amp;VLOOKUP(AZ11,数组!$B:$C,2,0)&amp;"#"&amp;角色升星配方!BM11,"")</f>
        <v/>
      </c>
      <c r="DE11" s="35" t="str">
        <f>_xlfn.IFNA(AW11&amp;"#"&amp;AX11&amp;"#"&amp;VLOOKUP(AY11,数组!$B:$C,2,0)&amp;"#"&amp;角色升星配方!AZ11,"")</f>
        <v>10#3#14#1</v>
      </c>
      <c r="DI11" s="35" t="str">
        <f>_xlfn.IFNA(BE11&amp;"#"&amp;BF11&amp;"#"&amp;VLOOKUP(BG11,数组!$B:$C,2,0)&amp;"#"&amp;角色升星配方!BH11,"")</f>
        <v/>
      </c>
      <c r="DM11" s="35" t="str">
        <f>_xlfn.IFNA(BI11&amp;"#"&amp;BJ11&amp;"#"&amp;VLOOKUP(BK11,数组!$B:$C,2,0)&amp;"#"&amp;角色升星配方!BL11,"")</f>
        <v/>
      </c>
      <c r="DN11" s="32" t="e">
        <f ca="1">[2]!SUMSTRING(BM11:DM11,"|")</f>
        <v>#NAME?</v>
      </c>
    </row>
    <row r="12" spans="1:118" x14ac:dyDescent="0.3">
      <c r="A12" s="35">
        <v>4</v>
      </c>
      <c r="B12" s="35">
        <v>10011</v>
      </c>
      <c r="C12" s="35">
        <v>4</v>
      </c>
      <c r="D12" s="35">
        <v>5</v>
      </c>
      <c r="E12" s="36">
        <v>6</v>
      </c>
      <c r="F12" s="36">
        <v>1</v>
      </c>
      <c r="G12" s="36" t="s">
        <v>486</v>
      </c>
      <c r="H12" s="36">
        <v>1</v>
      </c>
      <c r="I12" s="36">
        <v>6</v>
      </c>
      <c r="J12" s="36">
        <v>2</v>
      </c>
      <c r="K12" s="36" t="s">
        <v>500</v>
      </c>
      <c r="L12" s="36">
        <v>1</v>
      </c>
      <c r="M12" s="36">
        <v>6</v>
      </c>
      <c r="N12" s="36">
        <v>3</v>
      </c>
      <c r="O12" s="36" t="s">
        <v>488</v>
      </c>
      <c r="P12" s="36">
        <v>3</v>
      </c>
      <c r="Q12" s="39">
        <v>7</v>
      </c>
      <c r="R12" s="39">
        <v>1</v>
      </c>
      <c r="S12" s="39" t="s">
        <v>488</v>
      </c>
      <c r="T12" s="39">
        <v>4</v>
      </c>
      <c r="U12" s="40">
        <v>8</v>
      </c>
      <c r="V12" s="40">
        <v>1</v>
      </c>
      <c r="W12" s="40" t="s">
        <v>488</v>
      </c>
      <c r="X12" s="40">
        <v>3</v>
      </c>
      <c r="Y12" s="40">
        <v>8</v>
      </c>
      <c r="Z12" s="40">
        <v>2</v>
      </c>
      <c r="AA12" s="40" t="s">
        <v>489</v>
      </c>
      <c r="AB12" s="40">
        <v>1</v>
      </c>
      <c r="AC12" s="41">
        <v>9</v>
      </c>
      <c r="AD12" s="41">
        <v>1</v>
      </c>
      <c r="AE12" s="41" t="s">
        <v>486</v>
      </c>
      <c r="AF12" s="41">
        <v>1</v>
      </c>
      <c r="AG12" s="41">
        <v>9</v>
      </c>
      <c r="AH12" s="41">
        <v>2</v>
      </c>
      <c r="AI12" s="41" t="s">
        <v>489</v>
      </c>
      <c r="AJ12" s="41">
        <v>1</v>
      </c>
      <c r="AK12" s="41">
        <v>9</v>
      </c>
      <c r="AL12" s="41">
        <v>3</v>
      </c>
      <c r="AM12" s="41" t="s">
        <v>488</v>
      </c>
      <c r="AN12" s="41">
        <v>2</v>
      </c>
      <c r="AO12" s="39">
        <v>10</v>
      </c>
      <c r="AP12" s="39">
        <v>1</v>
      </c>
      <c r="AQ12" s="39" t="s">
        <v>486</v>
      </c>
      <c r="AR12" s="39">
        <v>2</v>
      </c>
      <c r="AS12" s="39">
        <v>10</v>
      </c>
      <c r="AT12" s="39">
        <v>2</v>
      </c>
      <c r="AU12" s="39" t="s">
        <v>489</v>
      </c>
      <c r="AV12" s="39">
        <v>1</v>
      </c>
      <c r="AW12" s="39">
        <v>10</v>
      </c>
      <c r="AX12" s="39">
        <v>3</v>
      </c>
      <c r="AY12" s="45" t="s">
        <v>490</v>
      </c>
      <c r="AZ12" s="39">
        <v>1</v>
      </c>
      <c r="BA12" s="39"/>
      <c r="BB12" s="39"/>
      <c r="BC12" s="39"/>
      <c r="BD12" s="39"/>
      <c r="BE12" s="39"/>
      <c r="BF12" s="39"/>
      <c r="BG12" s="39"/>
      <c r="BH12" s="39"/>
      <c r="BI12" s="39"/>
      <c r="BJ12" s="39"/>
      <c r="BK12" s="39"/>
      <c r="BL12" s="39"/>
      <c r="BM12" s="35" t="str">
        <f>_xlfn.IFNA(E12&amp;"#"&amp;F12&amp;"#"&amp;VLOOKUP(G12,数组!$B:$C,2,0)&amp;"#"&amp;角色升星配方!H12,"")</f>
        <v>6#1#3#1</v>
      </c>
      <c r="BN12" s="35" t="str">
        <f>_xlfn.IFNA(F12&amp;"#"&amp;G12&amp;"#"&amp;VLOOKUP(H12,数组!$B:$C,2,0)&amp;"#"&amp;角色升星配方!I12,"")</f>
        <v/>
      </c>
      <c r="BO12" s="35" t="str">
        <f>_xlfn.IFNA(G12&amp;"#"&amp;H12&amp;"#"&amp;VLOOKUP(I12,数组!$B:$C,2,0)&amp;"#"&amp;角色升星配方!J12,"")</f>
        <v/>
      </c>
      <c r="BP12" s="35" t="str">
        <f>_xlfn.IFNA(H12&amp;"#"&amp;I12&amp;"#"&amp;VLOOKUP(J12,数组!$B:$C,2,0)&amp;"#"&amp;角色升星配方!K12,"")</f>
        <v/>
      </c>
      <c r="BQ12" s="35" t="str">
        <f>_xlfn.IFNA(I12&amp;"#"&amp;J12&amp;"#"&amp;VLOOKUP(K12,数组!$B:$C,2,0)&amp;"#"&amp;角色升星配方!L12,"")</f>
        <v>6#2#30#1</v>
      </c>
      <c r="BR12" s="35" t="str">
        <f>_xlfn.IFNA(J12&amp;"#"&amp;K12&amp;"#"&amp;VLOOKUP(L12,数组!$B:$C,2,0)&amp;"#"&amp;角色升星配方!M12,"")</f>
        <v/>
      </c>
      <c r="BS12" s="35" t="str">
        <f>_xlfn.IFNA(K12&amp;"#"&amp;L12&amp;"#"&amp;VLOOKUP(M12,数组!$B:$C,2,0)&amp;"#"&amp;角色升星配方!N12,"")</f>
        <v/>
      </c>
      <c r="BT12" s="35" t="str">
        <f>_xlfn.IFNA(L12&amp;"#"&amp;M12&amp;"#"&amp;VLOOKUP(N12,数组!$B:$C,2,0)&amp;"#"&amp;角色升星配方!O12,"")</f>
        <v/>
      </c>
      <c r="BU12" s="35" t="str">
        <f>_xlfn.IFNA(M12&amp;"#"&amp;N12&amp;"#"&amp;VLOOKUP(O12,数组!$B:$C,2,0)&amp;"#"&amp;角色升星配方!P12,"")</f>
        <v>6#3#17#3</v>
      </c>
      <c r="BV12" s="35" t="str">
        <f>_xlfn.IFNA(N12&amp;"#"&amp;O12&amp;"#"&amp;VLOOKUP(P12,数组!$B:$C,2,0)&amp;"#"&amp;角色升星配方!Q12,"")</f>
        <v/>
      </c>
      <c r="BW12" s="35" t="str">
        <f>_xlfn.IFNA(O12&amp;"#"&amp;P12&amp;"#"&amp;VLOOKUP(Q12,数组!$B:$C,2,0)&amp;"#"&amp;角色升星配方!R12,"")</f>
        <v/>
      </c>
      <c r="BX12" s="35" t="str">
        <f>_xlfn.IFNA(P12&amp;"#"&amp;Q12&amp;"#"&amp;VLOOKUP(R12,数组!$B:$C,2,0)&amp;"#"&amp;角色升星配方!S12,"")</f>
        <v/>
      </c>
      <c r="BY12" s="35" t="str">
        <f>_xlfn.IFNA(Q12&amp;"#"&amp;R12&amp;"#"&amp;VLOOKUP(S12,数组!$B:$C,2,0)&amp;"#"&amp;角色升星配方!T12,"")</f>
        <v>7#1#17#4</v>
      </c>
      <c r="BZ12" s="35" t="str">
        <f>_xlfn.IFNA(R12&amp;"#"&amp;S12&amp;"#"&amp;VLOOKUP(T12,数组!$B:$C,2,0)&amp;"#"&amp;角色升星配方!U12,"")</f>
        <v/>
      </c>
      <c r="CA12" s="35" t="str">
        <f>_xlfn.IFNA(S12&amp;"#"&amp;T12&amp;"#"&amp;VLOOKUP(U12,数组!$B:$C,2,0)&amp;"#"&amp;角色升星配方!V12,"")</f>
        <v/>
      </c>
      <c r="CB12" s="35" t="str">
        <f>_xlfn.IFNA(T12&amp;"#"&amp;U12&amp;"#"&amp;VLOOKUP(V12,数组!$B:$C,2,0)&amp;"#"&amp;角色升星配方!W12,"")</f>
        <v/>
      </c>
      <c r="CC12" s="35" t="str">
        <f>_xlfn.IFNA(U12&amp;"#"&amp;V12&amp;"#"&amp;VLOOKUP(W12,数组!$B:$C,2,0)&amp;"#"&amp;角色升星配方!X12,"")</f>
        <v>8#1#17#3</v>
      </c>
      <c r="CD12" s="35" t="str">
        <f>_xlfn.IFNA(V12&amp;"#"&amp;W12&amp;"#"&amp;VLOOKUP(X12,数组!$B:$C,2,0)&amp;"#"&amp;角色升星配方!AC12,"")</f>
        <v/>
      </c>
      <c r="CE12" s="35" t="str">
        <f>_xlfn.IFNA(W12&amp;"#"&amp;X12&amp;"#"&amp;VLOOKUP(AC12,数组!$B:$C,2,0)&amp;"#"&amp;角色升星配方!AD12,"")</f>
        <v/>
      </c>
      <c r="CF12" s="35" t="str">
        <f>_xlfn.IFNA(X12&amp;"#"&amp;AC12&amp;"#"&amp;VLOOKUP(AD12,数组!$B:$C,2,0)&amp;"#"&amp;角色升星配方!AE12,"")</f>
        <v/>
      </c>
      <c r="CG12" s="35" t="str">
        <f>_xlfn.IFNA(Y12&amp;"#"&amp;Z12&amp;"#"&amp;VLOOKUP(AA12,数组!$B:$C,2,0)&amp;"#"&amp;角色升星配方!AB12,"")</f>
        <v>8#2#18#1</v>
      </c>
      <c r="CH12" s="35" t="str">
        <f>_xlfn.IFNA(AD12&amp;"#"&amp;AE12&amp;"#"&amp;VLOOKUP(AF12,数组!$B:$C,2,0)&amp;"#"&amp;角色升星配方!AG12,"")</f>
        <v/>
      </c>
      <c r="CI12" s="35" t="str">
        <f>_xlfn.IFNA(AE12&amp;"#"&amp;AF12&amp;"#"&amp;VLOOKUP(AG12,数组!$B:$C,2,0)&amp;"#"&amp;角色升星配方!AH12,"")</f>
        <v/>
      </c>
      <c r="CJ12" s="35" t="str">
        <f>_xlfn.IFNA(AF12&amp;"#"&amp;AG12&amp;"#"&amp;VLOOKUP(AH12,数组!$B:$C,2,0)&amp;"#"&amp;角色升星配方!AI12,"")</f>
        <v/>
      </c>
      <c r="CK12" s="35" t="str">
        <f>_xlfn.IFNA(AC12&amp;"#"&amp;AD12&amp;"#"&amp;VLOOKUP(AE12,数组!$B:$C,2,0)&amp;"#"&amp;角色升星配方!AF12,"")</f>
        <v>9#1#3#1</v>
      </c>
      <c r="CL12" s="35" t="str">
        <f>_xlfn.IFNA(AH12&amp;"#"&amp;AI12&amp;"#"&amp;VLOOKUP(AJ12,数组!$B:$C,2,0)&amp;"#"&amp;角色升星配方!AK12,"")</f>
        <v/>
      </c>
      <c r="CM12" s="35" t="str">
        <f>_xlfn.IFNA(AI12&amp;"#"&amp;AJ12&amp;"#"&amp;VLOOKUP(AK12,数组!$B:$C,2,0)&amp;"#"&amp;角色升星配方!AL12,"")</f>
        <v/>
      </c>
      <c r="CN12" s="35" t="str">
        <f>_xlfn.IFNA(AJ12&amp;"#"&amp;AK12&amp;"#"&amp;VLOOKUP(AL12,数组!$B:$C,2,0)&amp;"#"&amp;角色升星配方!AM12,"")</f>
        <v/>
      </c>
      <c r="CO12" s="35" t="str">
        <f>_xlfn.IFNA(AG12&amp;"#"&amp;AH12&amp;"#"&amp;VLOOKUP(AI12,数组!$B:$C,2,0)&amp;"#"&amp;角色升星配方!AJ12,"")</f>
        <v>9#2#18#1</v>
      </c>
      <c r="CP12" s="35" t="str">
        <f>_xlfn.IFNA(AL12&amp;"#"&amp;AM12&amp;"#"&amp;VLOOKUP(AN12,数组!$B:$C,2,0)&amp;"#"&amp;角色升星配方!AO12,"")</f>
        <v/>
      </c>
      <c r="CQ12" s="35" t="str">
        <f>_xlfn.IFNA(AM12&amp;"#"&amp;AN12&amp;"#"&amp;VLOOKUP(AO12,数组!$B:$C,2,0)&amp;"#"&amp;角色升星配方!AP12,"")</f>
        <v/>
      </c>
      <c r="CR12" s="35" t="str">
        <f>_xlfn.IFNA(AN12&amp;"#"&amp;AO12&amp;"#"&amp;VLOOKUP(AP12,数组!$B:$C,2,0)&amp;"#"&amp;角色升星配方!AQ12,"")</f>
        <v/>
      </c>
      <c r="CS12" s="35" t="str">
        <f>_xlfn.IFNA(AK12&amp;"#"&amp;AL12&amp;"#"&amp;VLOOKUP(AM12,数组!$B:$C,2,0)&amp;"#"&amp;角色升星配方!AN12,"")</f>
        <v>9#3#17#2</v>
      </c>
      <c r="CT12" s="35" t="str">
        <f>_xlfn.IFNA(AP12&amp;"#"&amp;AQ12&amp;"#"&amp;VLOOKUP(AR12,数组!$B:$C,2,0)&amp;"#"&amp;角色升星配方!AS12,"")</f>
        <v/>
      </c>
      <c r="CU12" s="35" t="str">
        <f>_xlfn.IFNA(AQ12&amp;"#"&amp;AR12&amp;"#"&amp;VLOOKUP(AS12,数组!$B:$C,2,0)&amp;"#"&amp;角色升星配方!AT12,"")</f>
        <v/>
      </c>
      <c r="CV12" s="35" t="str">
        <f>_xlfn.IFNA(AR12&amp;"#"&amp;AS12&amp;"#"&amp;VLOOKUP(AT12,数组!$B:$C,2,0)&amp;"#"&amp;角色升星配方!AU12,"")</f>
        <v/>
      </c>
      <c r="CW12" s="35" t="str">
        <f>_xlfn.IFNA(AO12&amp;"#"&amp;AP12&amp;"#"&amp;VLOOKUP(AQ12,数组!$B:$C,2,0)&amp;"#"&amp;角色升星配方!AR12,"")</f>
        <v>10#1#3#2</v>
      </c>
      <c r="CX12" s="35" t="str">
        <f>_xlfn.IFNA(AT12&amp;"#"&amp;AU12&amp;"#"&amp;VLOOKUP(AV12,数组!$B:$C,2,0)&amp;"#"&amp;角色升星配方!AW12,"")</f>
        <v/>
      </c>
      <c r="CY12" s="35" t="str">
        <f>_xlfn.IFNA(AU12&amp;"#"&amp;AV12&amp;"#"&amp;VLOOKUP(AW12,数组!$B:$C,2,0)&amp;"#"&amp;角色升星配方!AX12,"")</f>
        <v/>
      </c>
      <c r="CZ12" s="35" t="str">
        <f>_xlfn.IFNA(AV12&amp;"#"&amp;AW12&amp;"#"&amp;VLOOKUP(AX12,数组!$B:$C,2,0)&amp;"#"&amp;角色升星配方!AY12,"")</f>
        <v/>
      </c>
      <c r="DA12" s="35" t="str">
        <f>_xlfn.IFNA(AS12&amp;"#"&amp;AT12&amp;"#"&amp;VLOOKUP(AU12,数组!$B:$C,2,0)&amp;"#"&amp;角色升星配方!AV12,"")</f>
        <v>10#2#18#1</v>
      </c>
      <c r="DB12" s="35" t="str">
        <f>_xlfn.IFNA(AX12&amp;"#"&amp;AY12&amp;"#"&amp;VLOOKUP(AZ12,数组!$B:$C,2,0)&amp;"#"&amp;角色升星配方!BM12,"")</f>
        <v/>
      </c>
      <c r="DE12" s="35" t="str">
        <f>_xlfn.IFNA(AW12&amp;"#"&amp;AX12&amp;"#"&amp;VLOOKUP(AY12,数组!$B:$C,2,0)&amp;"#"&amp;角色升星配方!AZ12,"")</f>
        <v>10#3#14#1</v>
      </c>
      <c r="DI12" s="35" t="str">
        <f>_xlfn.IFNA(BE12&amp;"#"&amp;BF12&amp;"#"&amp;VLOOKUP(BG12,数组!$B:$C,2,0)&amp;"#"&amp;角色升星配方!BH12,"")</f>
        <v/>
      </c>
      <c r="DM12" s="35" t="str">
        <f>_xlfn.IFNA(BI12&amp;"#"&amp;BJ12&amp;"#"&amp;VLOOKUP(BK12,数组!$B:$C,2,0)&amp;"#"&amp;角色升星配方!BL12,"")</f>
        <v/>
      </c>
      <c r="DN12" s="32" t="e">
        <f ca="1">[2]!SUMSTRING(BM12:DM12,"|")</f>
        <v>#NAME?</v>
      </c>
    </row>
    <row r="13" spans="1:118" x14ac:dyDescent="0.3">
      <c r="A13" s="35">
        <v>1</v>
      </c>
      <c r="B13" s="35">
        <v>10012</v>
      </c>
      <c r="C13" s="35">
        <v>1</v>
      </c>
      <c r="D13" s="35">
        <v>5</v>
      </c>
      <c r="E13" s="36">
        <v>6</v>
      </c>
      <c r="F13" s="36">
        <v>1</v>
      </c>
      <c r="G13" s="36" t="s">
        <v>486</v>
      </c>
      <c r="H13" s="36">
        <v>1</v>
      </c>
      <c r="I13" s="36">
        <v>6</v>
      </c>
      <c r="J13" s="36">
        <v>2</v>
      </c>
      <c r="K13" s="36" t="s">
        <v>501</v>
      </c>
      <c r="L13" s="36">
        <v>1</v>
      </c>
      <c r="M13" s="36">
        <v>6</v>
      </c>
      <c r="N13" s="36">
        <v>3</v>
      </c>
      <c r="O13" s="36" t="s">
        <v>488</v>
      </c>
      <c r="P13" s="36">
        <v>3</v>
      </c>
      <c r="Q13" s="39">
        <v>7</v>
      </c>
      <c r="R13" s="39">
        <v>1</v>
      </c>
      <c r="S13" s="39" t="s">
        <v>488</v>
      </c>
      <c r="T13" s="39">
        <v>4</v>
      </c>
      <c r="U13" s="40">
        <v>8</v>
      </c>
      <c r="V13" s="40">
        <v>1</v>
      </c>
      <c r="W13" s="40" t="s">
        <v>488</v>
      </c>
      <c r="X13" s="40">
        <v>3</v>
      </c>
      <c r="Y13" s="40">
        <v>8</v>
      </c>
      <c r="Z13" s="40">
        <v>2</v>
      </c>
      <c r="AA13" s="40" t="s">
        <v>489</v>
      </c>
      <c r="AB13" s="40">
        <v>1</v>
      </c>
      <c r="AC13" s="41">
        <v>9</v>
      </c>
      <c r="AD13" s="41">
        <v>1</v>
      </c>
      <c r="AE13" s="41" t="s">
        <v>486</v>
      </c>
      <c r="AF13" s="41">
        <v>1</v>
      </c>
      <c r="AG13" s="41">
        <v>9</v>
      </c>
      <c r="AH13" s="41">
        <v>2</v>
      </c>
      <c r="AI13" s="41" t="s">
        <v>489</v>
      </c>
      <c r="AJ13" s="41">
        <v>1</v>
      </c>
      <c r="AK13" s="41">
        <v>9</v>
      </c>
      <c r="AL13" s="41">
        <v>3</v>
      </c>
      <c r="AM13" s="41" t="s">
        <v>488</v>
      </c>
      <c r="AN13" s="41">
        <v>2</v>
      </c>
      <c r="AO13" s="39">
        <v>10</v>
      </c>
      <c r="AP13" s="39">
        <v>1</v>
      </c>
      <c r="AQ13" s="39" t="s">
        <v>486</v>
      </c>
      <c r="AR13" s="39">
        <v>2</v>
      </c>
      <c r="AS13" s="39">
        <v>10</v>
      </c>
      <c r="AT13" s="39">
        <v>2</v>
      </c>
      <c r="AU13" s="39" t="s">
        <v>489</v>
      </c>
      <c r="AV13" s="39">
        <v>1</v>
      </c>
      <c r="AW13" s="39">
        <v>10</v>
      </c>
      <c r="AX13" s="39">
        <v>3</v>
      </c>
      <c r="AY13" s="45" t="s">
        <v>490</v>
      </c>
      <c r="AZ13" s="39">
        <v>1</v>
      </c>
      <c r="BA13" s="39"/>
      <c r="BB13" s="39"/>
      <c r="BC13" s="39"/>
      <c r="BD13" s="39"/>
      <c r="BE13" s="39"/>
      <c r="BF13" s="39"/>
      <c r="BG13" s="39"/>
      <c r="BH13" s="39"/>
      <c r="BI13" s="39"/>
      <c r="BJ13" s="39"/>
      <c r="BK13" s="39"/>
      <c r="BL13" s="39"/>
      <c r="BM13" s="35" t="str">
        <f>_xlfn.IFNA(E13&amp;"#"&amp;F13&amp;"#"&amp;VLOOKUP(G13,数组!$B:$C,2,0)&amp;"#"&amp;角色升星配方!H13,"")</f>
        <v>6#1#3#1</v>
      </c>
      <c r="BN13" s="35" t="str">
        <f>_xlfn.IFNA(F13&amp;"#"&amp;G13&amp;"#"&amp;VLOOKUP(H13,数组!$B:$C,2,0)&amp;"#"&amp;角色升星配方!I13,"")</f>
        <v/>
      </c>
      <c r="BO13" s="35" t="str">
        <f>_xlfn.IFNA(G13&amp;"#"&amp;H13&amp;"#"&amp;VLOOKUP(I13,数组!$B:$C,2,0)&amp;"#"&amp;角色升星配方!J13,"")</f>
        <v/>
      </c>
      <c r="BP13" s="35" t="str">
        <f>_xlfn.IFNA(H13&amp;"#"&amp;I13&amp;"#"&amp;VLOOKUP(J13,数组!$B:$C,2,0)&amp;"#"&amp;角色升星配方!K13,"")</f>
        <v/>
      </c>
      <c r="BQ13" s="35" t="str">
        <f>_xlfn.IFNA(I13&amp;"#"&amp;J13&amp;"#"&amp;VLOOKUP(K13,数组!$B:$C,2,0)&amp;"#"&amp;角色升星配方!L13,"")</f>
        <v>6#2#36#1</v>
      </c>
      <c r="BR13" s="35" t="str">
        <f>_xlfn.IFNA(J13&amp;"#"&amp;K13&amp;"#"&amp;VLOOKUP(L13,数组!$B:$C,2,0)&amp;"#"&amp;角色升星配方!M13,"")</f>
        <v/>
      </c>
      <c r="BS13" s="35" t="str">
        <f>_xlfn.IFNA(K13&amp;"#"&amp;L13&amp;"#"&amp;VLOOKUP(M13,数组!$B:$C,2,0)&amp;"#"&amp;角色升星配方!N13,"")</f>
        <v/>
      </c>
      <c r="BT13" s="35" t="str">
        <f>_xlfn.IFNA(L13&amp;"#"&amp;M13&amp;"#"&amp;VLOOKUP(N13,数组!$B:$C,2,0)&amp;"#"&amp;角色升星配方!O13,"")</f>
        <v/>
      </c>
      <c r="BU13" s="35" t="str">
        <f>_xlfn.IFNA(M13&amp;"#"&amp;N13&amp;"#"&amp;VLOOKUP(O13,数组!$B:$C,2,0)&amp;"#"&amp;角色升星配方!P13,"")</f>
        <v>6#3#17#3</v>
      </c>
      <c r="BV13" s="35" t="str">
        <f>_xlfn.IFNA(N13&amp;"#"&amp;O13&amp;"#"&amp;VLOOKUP(P13,数组!$B:$C,2,0)&amp;"#"&amp;角色升星配方!Q13,"")</f>
        <v/>
      </c>
      <c r="BW13" s="35" t="str">
        <f>_xlfn.IFNA(O13&amp;"#"&amp;P13&amp;"#"&amp;VLOOKUP(Q13,数组!$B:$C,2,0)&amp;"#"&amp;角色升星配方!R13,"")</f>
        <v/>
      </c>
      <c r="BX13" s="35" t="str">
        <f>_xlfn.IFNA(P13&amp;"#"&amp;Q13&amp;"#"&amp;VLOOKUP(R13,数组!$B:$C,2,0)&amp;"#"&amp;角色升星配方!S13,"")</f>
        <v/>
      </c>
      <c r="BY13" s="35" t="str">
        <f>_xlfn.IFNA(Q13&amp;"#"&amp;R13&amp;"#"&amp;VLOOKUP(S13,数组!$B:$C,2,0)&amp;"#"&amp;角色升星配方!T13,"")</f>
        <v>7#1#17#4</v>
      </c>
      <c r="BZ13" s="35" t="str">
        <f>_xlfn.IFNA(R13&amp;"#"&amp;S13&amp;"#"&amp;VLOOKUP(T13,数组!$B:$C,2,0)&amp;"#"&amp;角色升星配方!U13,"")</f>
        <v/>
      </c>
      <c r="CA13" s="35" t="str">
        <f>_xlfn.IFNA(S13&amp;"#"&amp;T13&amp;"#"&amp;VLOOKUP(U13,数组!$B:$C,2,0)&amp;"#"&amp;角色升星配方!V13,"")</f>
        <v/>
      </c>
      <c r="CB13" s="35" t="str">
        <f>_xlfn.IFNA(T13&amp;"#"&amp;U13&amp;"#"&amp;VLOOKUP(V13,数组!$B:$C,2,0)&amp;"#"&amp;角色升星配方!W13,"")</f>
        <v/>
      </c>
      <c r="CC13" s="35" t="str">
        <f>_xlfn.IFNA(U13&amp;"#"&amp;V13&amp;"#"&amp;VLOOKUP(W13,数组!$B:$C,2,0)&amp;"#"&amp;角色升星配方!X13,"")</f>
        <v>8#1#17#3</v>
      </c>
      <c r="CD13" s="35" t="str">
        <f>_xlfn.IFNA(V13&amp;"#"&amp;W13&amp;"#"&amp;VLOOKUP(X13,数组!$B:$C,2,0)&amp;"#"&amp;角色升星配方!AC13,"")</f>
        <v/>
      </c>
      <c r="CE13" s="35" t="str">
        <f>_xlfn.IFNA(W13&amp;"#"&amp;X13&amp;"#"&amp;VLOOKUP(AC13,数组!$B:$C,2,0)&amp;"#"&amp;角色升星配方!AD13,"")</f>
        <v/>
      </c>
      <c r="CF13" s="35" t="str">
        <f>_xlfn.IFNA(X13&amp;"#"&amp;AC13&amp;"#"&amp;VLOOKUP(AD13,数组!$B:$C,2,0)&amp;"#"&amp;角色升星配方!AE13,"")</f>
        <v/>
      </c>
      <c r="CG13" s="35" t="str">
        <f>_xlfn.IFNA(Y13&amp;"#"&amp;Z13&amp;"#"&amp;VLOOKUP(AA13,数组!$B:$C,2,0)&amp;"#"&amp;角色升星配方!AB13,"")</f>
        <v>8#2#18#1</v>
      </c>
      <c r="CH13" s="35" t="str">
        <f>_xlfn.IFNA(AD13&amp;"#"&amp;AE13&amp;"#"&amp;VLOOKUP(AF13,数组!$B:$C,2,0)&amp;"#"&amp;角色升星配方!AG13,"")</f>
        <v/>
      </c>
      <c r="CI13" s="35" t="str">
        <f>_xlfn.IFNA(AE13&amp;"#"&amp;AF13&amp;"#"&amp;VLOOKUP(AG13,数组!$B:$C,2,0)&amp;"#"&amp;角色升星配方!AH13,"")</f>
        <v/>
      </c>
      <c r="CJ13" s="35" t="str">
        <f>_xlfn.IFNA(AF13&amp;"#"&amp;AG13&amp;"#"&amp;VLOOKUP(AH13,数组!$B:$C,2,0)&amp;"#"&amp;角色升星配方!AI13,"")</f>
        <v/>
      </c>
      <c r="CK13" s="35" t="str">
        <f>_xlfn.IFNA(AC13&amp;"#"&amp;AD13&amp;"#"&amp;VLOOKUP(AE13,数组!$B:$C,2,0)&amp;"#"&amp;角色升星配方!AF13,"")</f>
        <v>9#1#3#1</v>
      </c>
      <c r="CL13" s="35" t="str">
        <f>_xlfn.IFNA(AH13&amp;"#"&amp;AI13&amp;"#"&amp;VLOOKUP(AJ13,数组!$B:$C,2,0)&amp;"#"&amp;角色升星配方!AK13,"")</f>
        <v/>
      </c>
      <c r="CM13" s="35" t="str">
        <f>_xlfn.IFNA(AI13&amp;"#"&amp;AJ13&amp;"#"&amp;VLOOKUP(AK13,数组!$B:$C,2,0)&amp;"#"&amp;角色升星配方!AL13,"")</f>
        <v/>
      </c>
      <c r="CN13" s="35" t="str">
        <f>_xlfn.IFNA(AJ13&amp;"#"&amp;AK13&amp;"#"&amp;VLOOKUP(AL13,数组!$B:$C,2,0)&amp;"#"&amp;角色升星配方!AM13,"")</f>
        <v/>
      </c>
      <c r="CO13" s="35" t="str">
        <f>_xlfn.IFNA(AG13&amp;"#"&amp;AH13&amp;"#"&amp;VLOOKUP(AI13,数组!$B:$C,2,0)&amp;"#"&amp;角色升星配方!AJ13,"")</f>
        <v>9#2#18#1</v>
      </c>
      <c r="CP13" s="35" t="str">
        <f>_xlfn.IFNA(AL13&amp;"#"&amp;AM13&amp;"#"&amp;VLOOKUP(AN13,数组!$B:$C,2,0)&amp;"#"&amp;角色升星配方!AO13,"")</f>
        <v/>
      </c>
      <c r="CQ13" s="35" t="str">
        <f>_xlfn.IFNA(AM13&amp;"#"&amp;AN13&amp;"#"&amp;VLOOKUP(AO13,数组!$B:$C,2,0)&amp;"#"&amp;角色升星配方!AP13,"")</f>
        <v/>
      </c>
      <c r="CR13" s="35" t="str">
        <f>_xlfn.IFNA(AN13&amp;"#"&amp;AO13&amp;"#"&amp;VLOOKUP(AP13,数组!$B:$C,2,0)&amp;"#"&amp;角色升星配方!AQ13,"")</f>
        <v/>
      </c>
      <c r="CS13" s="35" t="str">
        <f>_xlfn.IFNA(AK13&amp;"#"&amp;AL13&amp;"#"&amp;VLOOKUP(AM13,数组!$B:$C,2,0)&amp;"#"&amp;角色升星配方!AN13,"")</f>
        <v>9#3#17#2</v>
      </c>
      <c r="CT13" s="35" t="str">
        <f>_xlfn.IFNA(AP13&amp;"#"&amp;AQ13&amp;"#"&amp;VLOOKUP(AR13,数组!$B:$C,2,0)&amp;"#"&amp;角色升星配方!AS13,"")</f>
        <v/>
      </c>
      <c r="CU13" s="35" t="str">
        <f>_xlfn.IFNA(AQ13&amp;"#"&amp;AR13&amp;"#"&amp;VLOOKUP(AS13,数组!$B:$C,2,0)&amp;"#"&amp;角色升星配方!AT13,"")</f>
        <v/>
      </c>
      <c r="CV13" s="35" t="str">
        <f>_xlfn.IFNA(AR13&amp;"#"&amp;AS13&amp;"#"&amp;VLOOKUP(AT13,数组!$B:$C,2,0)&amp;"#"&amp;角色升星配方!AU13,"")</f>
        <v/>
      </c>
      <c r="CW13" s="35" t="str">
        <f>_xlfn.IFNA(AO13&amp;"#"&amp;AP13&amp;"#"&amp;VLOOKUP(AQ13,数组!$B:$C,2,0)&amp;"#"&amp;角色升星配方!AR13,"")</f>
        <v>10#1#3#2</v>
      </c>
      <c r="CX13" s="35" t="str">
        <f>_xlfn.IFNA(AT13&amp;"#"&amp;AU13&amp;"#"&amp;VLOOKUP(AV13,数组!$B:$C,2,0)&amp;"#"&amp;角色升星配方!AW13,"")</f>
        <v/>
      </c>
      <c r="CY13" s="35" t="str">
        <f>_xlfn.IFNA(AU13&amp;"#"&amp;AV13&amp;"#"&amp;VLOOKUP(AW13,数组!$B:$C,2,0)&amp;"#"&amp;角色升星配方!AX13,"")</f>
        <v/>
      </c>
      <c r="CZ13" s="35" t="str">
        <f>_xlfn.IFNA(AV13&amp;"#"&amp;AW13&amp;"#"&amp;VLOOKUP(AX13,数组!$B:$C,2,0)&amp;"#"&amp;角色升星配方!AY13,"")</f>
        <v/>
      </c>
      <c r="DA13" s="35" t="str">
        <f>_xlfn.IFNA(AS13&amp;"#"&amp;AT13&amp;"#"&amp;VLOOKUP(AU13,数组!$B:$C,2,0)&amp;"#"&amp;角色升星配方!AV13,"")</f>
        <v>10#2#18#1</v>
      </c>
      <c r="DB13" s="35" t="str">
        <f>_xlfn.IFNA(AX13&amp;"#"&amp;AY13&amp;"#"&amp;VLOOKUP(AZ13,数组!$B:$C,2,0)&amp;"#"&amp;角色升星配方!BM13,"")</f>
        <v/>
      </c>
      <c r="DE13" s="35" t="str">
        <f>_xlfn.IFNA(AW13&amp;"#"&amp;AX13&amp;"#"&amp;VLOOKUP(AY13,数组!$B:$C,2,0)&amp;"#"&amp;角色升星配方!AZ13,"")</f>
        <v>10#3#14#1</v>
      </c>
      <c r="DI13" s="35" t="str">
        <f>_xlfn.IFNA(BE13&amp;"#"&amp;BF13&amp;"#"&amp;VLOOKUP(BG13,数组!$B:$C,2,0)&amp;"#"&amp;角色升星配方!BH13,"")</f>
        <v/>
      </c>
      <c r="DM13" s="35" t="str">
        <f>_xlfn.IFNA(BI13&amp;"#"&amp;BJ13&amp;"#"&amp;VLOOKUP(BK13,数组!$B:$C,2,0)&amp;"#"&amp;角色升星配方!BL13,"")</f>
        <v/>
      </c>
      <c r="DN13" s="32" t="e">
        <f ca="1">[2]!SUMSTRING(BM13:DM13,"|")</f>
        <v>#NAME?</v>
      </c>
    </row>
    <row r="14" spans="1:118" x14ac:dyDescent="0.3">
      <c r="A14" s="35">
        <v>4</v>
      </c>
      <c r="B14" s="35">
        <v>10013</v>
      </c>
      <c r="C14" s="35">
        <v>4</v>
      </c>
      <c r="D14" s="35">
        <v>5</v>
      </c>
      <c r="E14" s="36">
        <v>6</v>
      </c>
      <c r="F14" s="36">
        <v>1</v>
      </c>
      <c r="G14" s="36" t="s">
        <v>486</v>
      </c>
      <c r="H14" s="36">
        <v>1</v>
      </c>
      <c r="I14" s="36">
        <v>6</v>
      </c>
      <c r="J14" s="36">
        <v>2</v>
      </c>
      <c r="K14" s="36" t="s">
        <v>502</v>
      </c>
      <c r="L14" s="36">
        <v>1</v>
      </c>
      <c r="M14" s="36">
        <v>6</v>
      </c>
      <c r="N14" s="36">
        <v>3</v>
      </c>
      <c r="O14" s="36" t="s">
        <v>488</v>
      </c>
      <c r="P14" s="36">
        <v>3</v>
      </c>
      <c r="Q14" s="39">
        <v>7</v>
      </c>
      <c r="R14" s="39">
        <v>1</v>
      </c>
      <c r="S14" s="39" t="s">
        <v>488</v>
      </c>
      <c r="T14" s="39">
        <v>4</v>
      </c>
      <c r="U14" s="40">
        <v>8</v>
      </c>
      <c r="V14" s="40">
        <v>1</v>
      </c>
      <c r="W14" s="40" t="s">
        <v>488</v>
      </c>
      <c r="X14" s="40">
        <v>3</v>
      </c>
      <c r="Y14" s="40">
        <v>8</v>
      </c>
      <c r="Z14" s="40">
        <v>2</v>
      </c>
      <c r="AA14" s="40" t="s">
        <v>489</v>
      </c>
      <c r="AB14" s="40">
        <v>1</v>
      </c>
      <c r="AC14" s="41">
        <v>9</v>
      </c>
      <c r="AD14" s="41">
        <v>1</v>
      </c>
      <c r="AE14" s="41" t="s">
        <v>486</v>
      </c>
      <c r="AF14" s="41">
        <v>1</v>
      </c>
      <c r="AG14" s="41">
        <v>9</v>
      </c>
      <c r="AH14" s="41">
        <v>2</v>
      </c>
      <c r="AI14" s="41" t="s">
        <v>489</v>
      </c>
      <c r="AJ14" s="41">
        <v>1</v>
      </c>
      <c r="AK14" s="41">
        <v>9</v>
      </c>
      <c r="AL14" s="41">
        <v>3</v>
      </c>
      <c r="AM14" s="41" t="s">
        <v>488</v>
      </c>
      <c r="AN14" s="41">
        <v>2</v>
      </c>
      <c r="AO14" s="39">
        <v>10</v>
      </c>
      <c r="AP14" s="39">
        <v>1</v>
      </c>
      <c r="AQ14" s="39" t="s">
        <v>486</v>
      </c>
      <c r="AR14" s="39">
        <v>2</v>
      </c>
      <c r="AS14" s="39">
        <v>10</v>
      </c>
      <c r="AT14" s="39">
        <v>2</v>
      </c>
      <c r="AU14" s="39" t="s">
        <v>489</v>
      </c>
      <c r="AV14" s="39">
        <v>1</v>
      </c>
      <c r="AW14" s="39">
        <v>10</v>
      </c>
      <c r="AX14" s="39">
        <v>3</v>
      </c>
      <c r="AY14" s="45" t="s">
        <v>490</v>
      </c>
      <c r="AZ14" s="39">
        <v>1</v>
      </c>
      <c r="BA14" s="39"/>
      <c r="BB14" s="39"/>
      <c r="BC14" s="39"/>
      <c r="BD14" s="39"/>
      <c r="BE14" s="39"/>
      <c r="BF14" s="39"/>
      <c r="BG14" s="39"/>
      <c r="BH14" s="39"/>
      <c r="BI14" s="39"/>
      <c r="BJ14" s="39"/>
      <c r="BK14" s="39"/>
      <c r="BL14" s="39"/>
      <c r="BM14" s="35" t="str">
        <f>_xlfn.IFNA(E14&amp;"#"&amp;F14&amp;"#"&amp;VLOOKUP(G14,数组!$B:$C,2,0)&amp;"#"&amp;角色升星配方!H14,"")</f>
        <v>6#1#3#1</v>
      </c>
      <c r="BN14" s="35" t="str">
        <f>_xlfn.IFNA(F14&amp;"#"&amp;G14&amp;"#"&amp;VLOOKUP(H14,数组!$B:$C,2,0)&amp;"#"&amp;角色升星配方!I14,"")</f>
        <v/>
      </c>
      <c r="BO14" s="35" t="str">
        <f>_xlfn.IFNA(G14&amp;"#"&amp;H14&amp;"#"&amp;VLOOKUP(I14,数组!$B:$C,2,0)&amp;"#"&amp;角色升星配方!J14,"")</f>
        <v/>
      </c>
      <c r="BP14" s="35" t="str">
        <f>_xlfn.IFNA(H14&amp;"#"&amp;I14&amp;"#"&amp;VLOOKUP(J14,数组!$B:$C,2,0)&amp;"#"&amp;角色升星配方!K14,"")</f>
        <v/>
      </c>
      <c r="BQ14" s="35" t="str">
        <f>_xlfn.IFNA(I14&amp;"#"&amp;J14&amp;"#"&amp;VLOOKUP(K14,数组!$B:$C,2,0)&amp;"#"&amp;角色升星配方!L14,"")</f>
        <v>6#2#31#1</v>
      </c>
      <c r="BR14" s="35" t="str">
        <f>_xlfn.IFNA(J14&amp;"#"&amp;K14&amp;"#"&amp;VLOOKUP(L14,数组!$B:$C,2,0)&amp;"#"&amp;角色升星配方!M14,"")</f>
        <v/>
      </c>
      <c r="BS14" s="35" t="str">
        <f>_xlfn.IFNA(K14&amp;"#"&amp;L14&amp;"#"&amp;VLOOKUP(M14,数组!$B:$C,2,0)&amp;"#"&amp;角色升星配方!N14,"")</f>
        <v/>
      </c>
      <c r="BT14" s="35" t="str">
        <f>_xlfn.IFNA(L14&amp;"#"&amp;M14&amp;"#"&amp;VLOOKUP(N14,数组!$B:$C,2,0)&amp;"#"&amp;角色升星配方!O14,"")</f>
        <v/>
      </c>
      <c r="BU14" s="35" t="str">
        <f>_xlfn.IFNA(M14&amp;"#"&amp;N14&amp;"#"&amp;VLOOKUP(O14,数组!$B:$C,2,0)&amp;"#"&amp;角色升星配方!P14,"")</f>
        <v>6#3#17#3</v>
      </c>
      <c r="BV14" s="35" t="str">
        <f>_xlfn.IFNA(N14&amp;"#"&amp;O14&amp;"#"&amp;VLOOKUP(P14,数组!$B:$C,2,0)&amp;"#"&amp;角色升星配方!Q14,"")</f>
        <v/>
      </c>
      <c r="BW14" s="35" t="str">
        <f>_xlfn.IFNA(O14&amp;"#"&amp;P14&amp;"#"&amp;VLOOKUP(Q14,数组!$B:$C,2,0)&amp;"#"&amp;角色升星配方!R14,"")</f>
        <v/>
      </c>
      <c r="BX14" s="35" t="str">
        <f>_xlfn.IFNA(P14&amp;"#"&amp;Q14&amp;"#"&amp;VLOOKUP(R14,数组!$B:$C,2,0)&amp;"#"&amp;角色升星配方!S14,"")</f>
        <v/>
      </c>
      <c r="BY14" s="35" t="str">
        <f>_xlfn.IFNA(Q14&amp;"#"&amp;R14&amp;"#"&amp;VLOOKUP(S14,数组!$B:$C,2,0)&amp;"#"&amp;角色升星配方!T14,"")</f>
        <v>7#1#17#4</v>
      </c>
      <c r="BZ14" s="35" t="str">
        <f>_xlfn.IFNA(R14&amp;"#"&amp;S14&amp;"#"&amp;VLOOKUP(T14,数组!$B:$C,2,0)&amp;"#"&amp;角色升星配方!U14,"")</f>
        <v/>
      </c>
      <c r="CA14" s="35" t="str">
        <f>_xlfn.IFNA(S14&amp;"#"&amp;T14&amp;"#"&amp;VLOOKUP(U14,数组!$B:$C,2,0)&amp;"#"&amp;角色升星配方!V14,"")</f>
        <v/>
      </c>
      <c r="CB14" s="35" t="str">
        <f>_xlfn.IFNA(T14&amp;"#"&amp;U14&amp;"#"&amp;VLOOKUP(V14,数组!$B:$C,2,0)&amp;"#"&amp;角色升星配方!W14,"")</f>
        <v/>
      </c>
      <c r="CC14" s="35" t="str">
        <f>_xlfn.IFNA(U14&amp;"#"&amp;V14&amp;"#"&amp;VLOOKUP(W14,数组!$B:$C,2,0)&amp;"#"&amp;角色升星配方!X14,"")</f>
        <v>8#1#17#3</v>
      </c>
      <c r="CD14" s="35" t="str">
        <f>_xlfn.IFNA(V14&amp;"#"&amp;W14&amp;"#"&amp;VLOOKUP(X14,数组!$B:$C,2,0)&amp;"#"&amp;角色升星配方!AC14,"")</f>
        <v/>
      </c>
      <c r="CE14" s="35" t="str">
        <f>_xlfn.IFNA(W14&amp;"#"&amp;X14&amp;"#"&amp;VLOOKUP(AC14,数组!$B:$C,2,0)&amp;"#"&amp;角色升星配方!AD14,"")</f>
        <v/>
      </c>
      <c r="CF14" s="35" t="str">
        <f>_xlfn.IFNA(X14&amp;"#"&amp;AC14&amp;"#"&amp;VLOOKUP(AD14,数组!$B:$C,2,0)&amp;"#"&amp;角色升星配方!AE14,"")</f>
        <v/>
      </c>
      <c r="CG14" s="35" t="str">
        <f>_xlfn.IFNA(Y14&amp;"#"&amp;Z14&amp;"#"&amp;VLOOKUP(AA14,数组!$B:$C,2,0)&amp;"#"&amp;角色升星配方!AB14,"")</f>
        <v>8#2#18#1</v>
      </c>
      <c r="CH14" s="35" t="str">
        <f>_xlfn.IFNA(AD14&amp;"#"&amp;AE14&amp;"#"&amp;VLOOKUP(AF14,数组!$B:$C,2,0)&amp;"#"&amp;角色升星配方!AG14,"")</f>
        <v/>
      </c>
      <c r="CI14" s="35" t="str">
        <f>_xlfn.IFNA(AE14&amp;"#"&amp;AF14&amp;"#"&amp;VLOOKUP(AG14,数组!$B:$C,2,0)&amp;"#"&amp;角色升星配方!AH14,"")</f>
        <v/>
      </c>
      <c r="CJ14" s="35" t="str">
        <f>_xlfn.IFNA(AF14&amp;"#"&amp;AG14&amp;"#"&amp;VLOOKUP(AH14,数组!$B:$C,2,0)&amp;"#"&amp;角色升星配方!AI14,"")</f>
        <v/>
      </c>
      <c r="CK14" s="35" t="str">
        <f>_xlfn.IFNA(AC14&amp;"#"&amp;AD14&amp;"#"&amp;VLOOKUP(AE14,数组!$B:$C,2,0)&amp;"#"&amp;角色升星配方!AF14,"")</f>
        <v>9#1#3#1</v>
      </c>
      <c r="CL14" s="35" t="str">
        <f>_xlfn.IFNA(AH14&amp;"#"&amp;AI14&amp;"#"&amp;VLOOKUP(AJ14,数组!$B:$C,2,0)&amp;"#"&amp;角色升星配方!AK14,"")</f>
        <v/>
      </c>
      <c r="CM14" s="35" t="str">
        <f>_xlfn.IFNA(AI14&amp;"#"&amp;AJ14&amp;"#"&amp;VLOOKUP(AK14,数组!$B:$C,2,0)&amp;"#"&amp;角色升星配方!AL14,"")</f>
        <v/>
      </c>
      <c r="CN14" s="35" t="str">
        <f>_xlfn.IFNA(AJ14&amp;"#"&amp;AK14&amp;"#"&amp;VLOOKUP(AL14,数组!$B:$C,2,0)&amp;"#"&amp;角色升星配方!AM14,"")</f>
        <v/>
      </c>
      <c r="CO14" s="35" t="str">
        <f>_xlfn.IFNA(AG14&amp;"#"&amp;AH14&amp;"#"&amp;VLOOKUP(AI14,数组!$B:$C,2,0)&amp;"#"&amp;角色升星配方!AJ14,"")</f>
        <v>9#2#18#1</v>
      </c>
      <c r="CP14" s="35" t="str">
        <f>_xlfn.IFNA(AL14&amp;"#"&amp;AM14&amp;"#"&amp;VLOOKUP(AN14,数组!$B:$C,2,0)&amp;"#"&amp;角色升星配方!AO14,"")</f>
        <v/>
      </c>
      <c r="CQ14" s="35" t="str">
        <f>_xlfn.IFNA(AM14&amp;"#"&amp;AN14&amp;"#"&amp;VLOOKUP(AO14,数组!$B:$C,2,0)&amp;"#"&amp;角色升星配方!AP14,"")</f>
        <v/>
      </c>
      <c r="CR14" s="35" t="str">
        <f>_xlfn.IFNA(AN14&amp;"#"&amp;AO14&amp;"#"&amp;VLOOKUP(AP14,数组!$B:$C,2,0)&amp;"#"&amp;角色升星配方!AQ14,"")</f>
        <v/>
      </c>
      <c r="CS14" s="35" t="str">
        <f>_xlfn.IFNA(AK14&amp;"#"&amp;AL14&amp;"#"&amp;VLOOKUP(AM14,数组!$B:$C,2,0)&amp;"#"&amp;角色升星配方!AN14,"")</f>
        <v>9#3#17#2</v>
      </c>
      <c r="CT14" s="35" t="str">
        <f>_xlfn.IFNA(AP14&amp;"#"&amp;AQ14&amp;"#"&amp;VLOOKUP(AR14,数组!$B:$C,2,0)&amp;"#"&amp;角色升星配方!AS14,"")</f>
        <v/>
      </c>
      <c r="CU14" s="35" t="str">
        <f>_xlfn.IFNA(AQ14&amp;"#"&amp;AR14&amp;"#"&amp;VLOOKUP(AS14,数组!$B:$C,2,0)&amp;"#"&amp;角色升星配方!AT14,"")</f>
        <v/>
      </c>
      <c r="CV14" s="35" t="str">
        <f>_xlfn.IFNA(AR14&amp;"#"&amp;AS14&amp;"#"&amp;VLOOKUP(AT14,数组!$B:$C,2,0)&amp;"#"&amp;角色升星配方!AU14,"")</f>
        <v/>
      </c>
      <c r="CW14" s="35" t="str">
        <f>_xlfn.IFNA(AO14&amp;"#"&amp;AP14&amp;"#"&amp;VLOOKUP(AQ14,数组!$B:$C,2,0)&amp;"#"&amp;角色升星配方!AR14,"")</f>
        <v>10#1#3#2</v>
      </c>
      <c r="CX14" s="35" t="str">
        <f>_xlfn.IFNA(AT14&amp;"#"&amp;AU14&amp;"#"&amp;VLOOKUP(AV14,数组!$B:$C,2,0)&amp;"#"&amp;角色升星配方!AW14,"")</f>
        <v/>
      </c>
      <c r="CY14" s="35" t="str">
        <f>_xlfn.IFNA(AU14&amp;"#"&amp;AV14&amp;"#"&amp;VLOOKUP(AW14,数组!$B:$C,2,0)&amp;"#"&amp;角色升星配方!AX14,"")</f>
        <v/>
      </c>
      <c r="CZ14" s="35" t="str">
        <f>_xlfn.IFNA(AV14&amp;"#"&amp;AW14&amp;"#"&amp;VLOOKUP(AX14,数组!$B:$C,2,0)&amp;"#"&amp;角色升星配方!AY14,"")</f>
        <v/>
      </c>
      <c r="DA14" s="35" t="str">
        <f>_xlfn.IFNA(AS14&amp;"#"&amp;AT14&amp;"#"&amp;VLOOKUP(AU14,数组!$B:$C,2,0)&amp;"#"&amp;角色升星配方!AV14,"")</f>
        <v>10#2#18#1</v>
      </c>
      <c r="DB14" s="35" t="str">
        <f>_xlfn.IFNA(AX14&amp;"#"&amp;AY14&amp;"#"&amp;VLOOKUP(AZ14,数组!$B:$C,2,0)&amp;"#"&amp;角色升星配方!BM14,"")</f>
        <v/>
      </c>
      <c r="DE14" s="35" t="str">
        <f>_xlfn.IFNA(AW14&amp;"#"&amp;AX14&amp;"#"&amp;VLOOKUP(AY14,数组!$B:$C,2,0)&amp;"#"&amp;角色升星配方!AZ14,"")</f>
        <v>10#3#14#1</v>
      </c>
      <c r="DI14" s="35" t="str">
        <f>_xlfn.IFNA(BE14&amp;"#"&amp;BF14&amp;"#"&amp;VLOOKUP(BG14,数组!$B:$C,2,0)&amp;"#"&amp;角色升星配方!BH14,"")</f>
        <v/>
      </c>
      <c r="DM14" s="35" t="str">
        <f>_xlfn.IFNA(BI14&amp;"#"&amp;BJ14&amp;"#"&amp;VLOOKUP(BK14,数组!$B:$C,2,0)&amp;"#"&amp;角色升星配方!BL14,"")</f>
        <v/>
      </c>
      <c r="DN14" s="32" t="e">
        <f ca="1">[2]!SUMSTRING(BM14:DM14,"|")</f>
        <v>#NAME?</v>
      </c>
    </row>
    <row r="15" spans="1:118" x14ac:dyDescent="0.3">
      <c r="A15" s="35">
        <v>6</v>
      </c>
      <c r="B15" s="35">
        <v>10014</v>
      </c>
      <c r="C15" s="35">
        <v>6</v>
      </c>
      <c r="D15" s="35">
        <v>5</v>
      </c>
      <c r="E15" s="36">
        <v>6</v>
      </c>
      <c r="F15" s="36">
        <v>1</v>
      </c>
      <c r="G15" s="36" t="s">
        <v>486</v>
      </c>
      <c r="H15" s="36">
        <v>1</v>
      </c>
      <c r="I15" s="36">
        <v>6</v>
      </c>
      <c r="J15" s="36">
        <v>2</v>
      </c>
      <c r="K15" s="36" t="s">
        <v>503</v>
      </c>
      <c r="L15" s="36">
        <v>1</v>
      </c>
      <c r="M15" s="36">
        <v>6</v>
      </c>
      <c r="N15" s="36">
        <v>3</v>
      </c>
      <c r="O15" s="36" t="s">
        <v>488</v>
      </c>
      <c r="P15" s="36">
        <v>3</v>
      </c>
      <c r="Q15" s="39">
        <v>7</v>
      </c>
      <c r="R15" s="39">
        <v>1</v>
      </c>
      <c r="S15" s="39" t="s">
        <v>488</v>
      </c>
      <c r="T15" s="39">
        <v>4</v>
      </c>
      <c r="U15" s="40">
        <v>8</v>
      </c>
      <c r="V15" s="40">
        <v>1</v>
      </c>
      <c r="W15" s="40" t="s">
        <v>488</v>
      </c>
      <c r="X15" s="40">
        <v>3</v>
      </c>
      <c r="Y15" s="40">
        <v>8</v>
      </c>
      <c r="Z15" s="40">
        <v>2</v>
      </c>
      <c r="AA15" s="40" t="s">
        <v>489</v>
      </c>
      <c r="AB15" s="40">
        <v>1</v>
      </c>
      <c r="AC15" s="41">
        <v>9</v>
      </c>
      <c r="AD15" s="41">
        <v>1</v>
      </c>
      <c r="AE15" s="41" t="s">
        <v>486</v>
      </c>
      <c r="AF15" s="41">
        <v>1</v>
      </c>
      <c r="AG15" s="41">
        <v>9</v>
      </c>
      <c r="AH15" s="41">
        <v>2</v>
      </c>
      <c r="AI15" s="41" t="s">
        <v>489</v>
      </c>
      <c r="AJ15" s="41">
        <v>1</v>
      </c>
      <c r="AK15" s="41">
        <v>9</v>
      </c>
      <c r="AL15" s="41">
        <v>3</v>
      </c>
      <c r="AM15" s="41" t="s">
        <v>488</v>
      </c>
      <c r="AN15" s="41">
        <v>2</v>
      </c>
      <c r="AO15" s="39">
        <v>10</v>
      </c>
      <c r="AP15" s="39">
        <v>1</v>
      </c>
      <c r="AQ15" s="39" t="s">
        <v>486</v>
      </c>
      <c r="AR15" s="39">
        <v>2</v>
      </c>
      <c r="AS15" s="39">
        <v>10</v>
      </c>
      <c r="AT15" s="39">
        <v>2</v>
      </c>
      <c r="AU15" s="39" t="s">
        <v>489</v>
      </c>
      <c r="AV15" s="39">
        <v>1</v>
      </c>
      <c r="AW15" s="39">
        <v>10</v>
      </c>
      <c r="AX15" s="39">
        <v>3</v>
      </c>
      <c r="AY15" s="45" t="s">
        <v>490</v>
      </c>
      <c r="AZ15" s="39">
        <v>1</v>
      </c>
      <c r="BA15" s="39"/>
      <c r="BB15" s="39"/>
      <c r="BC15" s="39"/>
      <c r="BD15" s="39"/>
      <c r="BE15" s="39"/>
      <c r="BF15" s="39"/>
      <c r="BG15" s="39"/>
      <c r="BH15" s="39"/>
      <c r="BI15" s="39"/>
      <c r="BJ15" s="39"/>
      <c r="BK15" s="39"/>
      <c r="BL15" s="39"/>
      <c r="BM15" s="35" t="str">
        <f>_xlfn.IFNA(E15&amp;"#"&amp;F15&amp;"#"&amp;VLOOKUP(G15,数组!$B:$C,2,0)&amp;"#"&amp;角色升星配方!H15,"")</f>
        <v>6#1#3#1</v>
      </c>
      <c r="BN15" s="35" t="str">
        <f>_xlfn.IFNA(F15&amp;"#"&amp;G15&amp;"#"&amp;VLOOKUP(H15,数组!$B:$C,2,0)&amp;"#"&amp;角色升星配方!I15,"")</f>
        <v/>
      </c>
      <c r="BO15" s="35" t="str">
        <f>_xlfn.IFNA(G15&amp;"#"&amp;H15&amp;"#"&amp;VLOOKUP(I15,数组!$B:$C,2,0)&amp;"#"&amp;角色升星配方!J15,"")</f>
        <v/>
      </c>
      <c r="BP15" s="35" t="str">
        <f>_xlfn.IFNA(H15&amp;"#"&amp;I15&amp;"#"&amp;VLOOKUP(J15,数组!$B:$C,2,0)&amp;"#"&amp;角色升星配方!K15,"")</f>
        <v/>
      </c>
      <c r="BQ15" s="35" t="str">
        <f>_xlfn.IFNA(I15&amp;"#"&amp;J15&amp;"#"&amp;VLOOKUP(K15,数组!$B:$C,2,0)&amp;"#"&amp;角色升星配方!L15,"")</f>
        <v>6#2#33#1</v>
      </c>
      <c r="BR15" s="35" t="str">
        <f>_xlfn.IFNA(J15&amp;"#"&amp;K15&amp;"#"&amp;VLOOKUP(L15,数组!$B:$C,2,0)&amp;"#"&amp;角色升星配方!M15,"")</f>
        <v/>
      </c>
      <c r="BS15" s="35" t="str">
        <f>_xlfn.IFNA(K15&amp;"#"&amp;L15&amp;"#"&amp;VLOOKUP(M15,数组!$B:$C,2,0)&amp;"#"&amp;角色升星配方!N15,"")</f>
        <v/>
      </c>
      <c r="BT15" s="35" t="str">
        <f>_xlfn.IFNA(L15&amp;"#"&amp;M15&amp;"#"&amp;VLOOKUP(N15,数组!$B:$C,2,0)&amp;"#"&amp;角色升星配方!O15,"")</f>
        <v/>
      </c>
      <c r="BU15" s="35" t="str">
        <f>_xlfn.IFNA(M15&amp;"#"&amp;N15&amp;"#"&amp;VLOOKUP(O15,数组!$B:$C,2,0)&amp;"#"&amp;角色升星配方!P15,"")</f>
        <v>6#3#17#3</v>
      </c>
      <c r="BV15" s="35" t="str">
        <f>_xlfn.IFNA(N15&amp;"#"&amp;O15&amp;"#"&amp;VLOOKUP(P15,数组!$B:$C,2,0)&amp;"#"&amp;角色升星配方!Q15,"")</f>
        <v/>
      </c>
      <c r="BW15" s="35" t="str">
        <f>_xlfn.IFNA(O15&amp;"#"&amp;P15&amp;"#"&amp;VLOOKUP(Q15,数组!$B:$C,2,0)&amp;"#"&amp;角色升星配方!R15,"")</f>
        <v/>
      </c>
      <c r="BX15" s="35" t="str">
        <f>_xlfn.IFNA(P15&amp;"#"&amp;Q15&amp;"#"&amp;VLOOKUP(R15,数组!$B:$C,2,0)&amp;"#"&amp;角色升星配方!S15,"")</f>
        <v/>
      </c>
      <c r="BY15" s="35" t="str">
        <f>_xlfn.IFNA(Q15&amp;"#"&amp;R15&amp;"#"&amp;VLOOKUP(S15,数组!$B:$C,2,0)&amp;"#"&amp;角色升星配方!T15,"")</f>
        <v>7#1#17#4</v>
      </c>
      <c r="BZ15" s="35" t="str">
        <f>_xlfn.IFNA(R15&amp;"#"&amp;S15&amp;"#"&amp;VLOOKUP(T15,数组!$B:$C,2,0)&amp;"#"&amp;角色升星配方!U15,"")</f>
        <v/>
      </c>
      <c r="CA15" s="35" t="str">
        <f>_xlfn.IFNA(S15&amp;"#"&amp;T15&amp;"#"&amp;VLOOKUP(U15,数组!$B:$C,2,0)&amp;"#"&amp;角色升星配方!V15,"")</f>
        <v/>
      </c>
      <c r="CB15" s="35" t="str">
        <f>_xlfn.IFNA(T15&amp;"#"&amp;U15&amp;"#"&amp;VLOOKUP(V15,数组!$B:$C,2,0)&amp;"#"&amp;角色升星配方!W15,"")</f>
        <v/>
      </c>
      <c r="CC15" s="35" t="str">
        <f>_xlfn.IFNA(U15&amp;"#"&amp;V15&amp;"#"&amp;VLOOKUP(W15,数组!$B:$C,2,0)&amp;"#"&amp;角色升星配方!X15,"")</f>
        <v>8#1#17#3</v>
      </c>
      <c r="CD15" s="35" t="str">
        <f>_xlfn.IFNA(V15&amp;"#"&amp;W15&amp;"#"&amp;VLOOKUP(X15,数组!$B:$C,2,0)&amp;"#"&amp;角色升星配方!AC15,"")</f>
        <v/>
      </c>
      <c r="CE15" s="35" t="str">
        <f>_xlfn.IFNA(W15&amp;"#"&amp;X15&amp;"#"&amp;VLOOKUP(AC15,数组!$B:$C,2,0)&amp;"#"&amp;角色升星配方!AD15,"")</f>
        <v/>
      </c>
      <c r="CF15" s="35" t="str">
        <f>_xlfn.IFNA(X15&amp;"#"&amp;AC15&amp;"#"&amp;VLOOKUP(AD15,数组!$B:$C,2,0)&amp;"#"&amp;角色升星配方!AE15,"")</f>
        <v/>
      </c>
      <c r="CG15" s="35" t="str">
        <f>_xlfn.IFNA(Y15&amp;"#"&amp;Z15&amp;"#"&amp;VLOOKUP(AA15,数组!$B:$C,2,0)&amp;"#"&amp;角色升星配方!AB15,"")</f>
        <v>8#2#18#1</v>
      </c>
      <c r="CH15" s="35" t="str">
        <f>_xlfn.IFNA(AD15&amp;"#"&amp;AE15&amp;"#"&amp;VLOOKUP(AF15,数组!$B:$C,2,0)&amp;"#"&amp;角色升星配方!AG15,"")</f>
        <v/>
      </c>
      <c r="CI15" s="35" t="str">
        <f>_xlfn.IFNA(AE15&amp;"#"&amp;AF15&amp;"#"&amp;VLOOKUP(AG15,数组!$B:$C,2,0)&amp;"#"&amp;角色升星配方!AH15,"")</f>
        <v/>
      </c>
      <c r="CJ15" s="35" t="str">
        <f>_xlfn.IFNA(AF15&amp;"#"&amp;AG15&amp;"#"&amp;VLOOKUP(AH15,数组!$B:$C,2,0)&amp;"#"&amp;角色升星配方!AI15,"")</f>
        <v/>
      </c>
      <c r="CK15" s="35" t="str">
        <f>_xlfn.IFNA(AC15&amp;"#"&amp;AD15&amp;"#"&amp;VLOOKUP(AE15,数组!$B:$C,2,0)&amp;"#"&amp;角色升星配方!AF15,"")</f>
        <v>9#1#3#1</v>
      </c>
      <c r="CL15" s="35" t="str">
        <f>_xlfn.IFNA(AH15&amp;"#"&amp;AI15&amp;"#"&amp;VLOOKUP(AJ15,数组!$B:$C,2,0)&amp;"#"&amp;角色升星配方!AK15,"")</f>
        <v/>
      </c>
      <c r="CM15" s="35" t="str">
        <f>_xlfn.IFNA(AI15&amp;"#"&amp;AJ15&amp;"#"&amp;VLOOKUP(AK15,数组!$B:$C,2,0)&amp;"#"&amp;角色升星配方!AL15,"")</f>
        <v/>
      </c>
      <c r="CN15" s="35" t="str">
        <f>_xlfn.IFNA(AJ15&amp;"#"&amp;AK15&amp;"#"&amp;VLOOKUP(AL15,数组!$B:$C,2,0)&amp;"#"&amp;角色升星配方!AM15,"")</f>
        <v/>
      </c>
      <c r="CO15" s="35" t="str">
        <f>_xlfn.IFNA(AG15&amp;"#"&amp;AH15&amp;"#"&amp;VLOOKUP(AI15,数组!$B:$C,2,0)&amp;"#"&amp;角色升星配方!AJ15,"")</f>
        <v>9#2#18#1</v>
      </c>
      <c r="CP15" s="35" t="str">
        <f>_xlfn.IFNA(AL15&amp;"#"&amp;AM15&amp;"#"&amp;VLOOKUP(AN15,数组!$B:$C,2,0)&amp;"#"&amp;角色升星配方!AO15,"")</f>
        <v/>
      </c>
      <c r="CQ15" s="35" t="str">
        <f>_xlfn.IFNA(AM15&amp;"#"&amp;AN15&amp;"#"&amp;VLOOKUP(AO15,数组!$B:$C,2,0)&amp;"#"&amp;角色升星配方!AP15,"")</f>
        <v/>
      </c>
      <c r="CR15" s="35" t="str">
        <f>_xlfn.IFNA(AN15&amp;"#"&amp;AO15&amp;"#"&amp;VLOOKUP(AP15,数组!$B:$C,2,0)&amp;"#"&amp;角色升星配方!AQ15,"")</f>
        <v/>
      </c>
      <c r="CS15" s="35" t="str">
        <f>_xlfn.IFNA(AK15&amp;"#"&amp;AL15&amp;"#"&amp;VLOOKUP(AM15,数组!$B:$C,2,0)&amp;"#"&amp;角色升星配方!AN15,"")</f>
        <v>9#3#17#2</v>
      </c>
      <c r="CT15" s="35" t="str">
        <f>_xlfn.IFNA(AP15&amp;"#"&amp;AQ15&amp;"#"&amp;VLOOKUP(AR15,数组!$B:$C,2,0)&amp;"#"&amp;角色升星配方!AS15,"")</f>
        <v/>
      </c>
      <c r="CU15" s="35" t="str">
        <f>_xlfn.IFNA(AQ15&amp;"#"&amp;AR15&amp;"#"&amp;VLOOKUP(AS15,数组!$B:$C,2,0)&amp;"#"&amp;角色升星配方!AT15,"")</f>
        <v/>
      </c>
      <c r="CV15" s="35" t="str">
        <f>_xlfn.IFNA(AR15&amp;"#"&amp;AS15&amp;"#"&amp;VLOOKUP(AT15,数组!$B:$C,2,0)&amp;"#"&amp;角色升星配方!AU15,"")</f>
        <v/>
      </c>
      <c r="CW15" s="35" t="str">
        <f>_xlfn.IFNA(AO15&amp;"#"&amp;AP15&amp;"#"&amp;VLOOKUP(AQ15,数组!$B:$C,2,0)&amp;"#"&amp;角色升星配方!AR15,"")</f>
        <v>10#1#3#2</v>
      </c>
      <c r="CX15" s="35" t="str">
        <f>_xlfn.IFNA(AT15&amp;"#"&amp;AU15&amp;"#"&amp;VLOOKUP(AV15,数组!$B:$C,2,0)&amp;"#"&amp;角色升星配方!AW15,"")</f>
        <v/>
      </c>
      <c r="CY15" s="35" t="str">
        <f>_xlfn.IFNA(AU15&amp;"#"&amp;AV15&amp;"#"&amp;VLOOKUP(AW15,数组!$B:$C,2,0)&amp;"#"&amp;角色升星配方!AX15,"")</f>
        <v/>
      </c>
      <c r="CZ15" s="35" t="str">
        <f>_xlfn.IFNA(AV15&amp;"#"&amp;AW15&amp;"#"&amp;VLOOKUP(AX15,数组!$B:$C,2,0)&amp;"#"&amp;角色升星配方!AY15,"")</f>
        <v/>
      </c>
      <c r="DA15" s="35" t="str">
        <f>_xlfn.IFNA(AS15&amp;"#"&amp;AT15&amp;"#"&amp;VLOOKUP(AU15,数组!$B:$C,2,0)&amp;"#"&amp;角色升星配方!AV15,"")</f>
        <v>10#2#18#1</v>
      </c>
      <c r="DB15" s="35" t="str">
        <f>_xlfn.IFNA(AX15&amp;"#"&amp;AY15&amp;"#"&amp;VLOOKUP(AZ15,数组!$B:$C,2,0)&amp;"#"&amp;角色升星配方!BM15,"")</f>
        <v/>
      </c>
      <c r="DE15" s="35" t="str">
        <f>_xlfn.IFNA(AW15&amp;"#"&amp;AX15&amp;"#"&amp;VLOOKUP(AY15,数组!$B:$C,2,0)&amp;"#"&amp;角色升星配方!AZ15,"")</f>
        <v>10#3#14#1</v>
      </c>
      <c r="DI15" s="35" t="str">
        <f>_xlfn.IFNA(BE15&amp;"#"&amp;BF15&amp;"#"&amp;VLOOKUP(BG15,数组!$B:$C,2,0)&amp;"#"&amp;角色升星配方!BH15,"")</f>
        <v/>
      </c>
      <c r="DM15" s="35" t="str">
        <f>_xlfn.IFNA(BI15&amp;"#"&amp;BJ15&amp;"#"&amp;VLOOKUP(BK15,数组!$B:$C,2,0)&amp;"#"&amp;角色升星配方!BL15,"")</f>
        <v/>
      </c>
      <c r="DN15" s="32" t="e">
        <f ca="1">[2]!SUMSTRING(BM15:DM15,"|")</f>
        <v>#NAME?</v>
      </c>
    </row>
    <row r="16" spans="1:118" x14ac:dyDescent="0.3">
      <c r="A16" s="35">
        <v>5</v>
      </c>
      <c r="B16" s="35">
        <v>10015</v>
      </c>
      <c r="C16" s="35">
        <v>5</v>
      </c>
      <c r="D16" s="35">
        <v>5</v>
      </c>
      <c r="E16" s="36">
        <v>6</v>
      </c>
      <c r="F16" s="36">
        <v>1</v>
      </c>
      <c r="G16" s="36" t="s">
        <v>486</v>
      </c>
      <c r="H16" s="36">
        <v>1</v>
      </c>
      <c r="I16" s="36">
        <v>6</v>
      </c>
      <c r="J16" s="36">
        <v>2</v>
      </c>
      <c r="K16" s="36" t="s">
        <v>504</v>
      </c>
      <c r="L16" s="36">
        <v>1</v>
      </c>
      <c r="M16" s="36">
        <v>6</v>
      </c>
      <c r="N16" s="36">
        <v>3</v>
      </c>
      <c r="O16" s="36" t="s">
        <v>488</v>
      </c>
      <c r="P16" s="36">
        <v>3</v>
      </c>
      <c r="Q16" s="39">
        <v>7</v>
      </c>
      <c r="R16" s="39">
        <v>1</v>
      </c>
      <c r="S16" s="39" t="s">
        <v>488</v>
      </c>
      <c r="T16" s="39">
        <v>4</v>
      </c>
      <c r="U16" s="40">
        <v>8</v>
      </c>
      <c r="V16" s="40">
        <v>1</v>
      </c>
      <c r="W16" s="40" t="s">
        <v>488</v>
      </c>
      <c r="X16" s="40">
        <v>3</v>
      </c>
      <c r="Y16" s="40">
        <v>8</v>
      </c>
      <c r="Z16" s="40">
        <v>2</v>
      </c>
      <c r="AA16" s="40" t="s">
        <v>489</v>
      </c>
      <c r="AB16" s="40">
        <v>1</v>
      </c>
      <c r="AC16" s="41">
        <v>9</v>
      </c>
      <c r="AD16" s="41">
        <v>1</v>
      </c>
      <c r="AE16" s="41" t="s">
        <v>486</v>
      </c>
      <c r="AF16" s="41">
        <v>1</v>
      </c>
      <c r="AG16" s="41">
        <v>9</v>
      </c>
      <c r="AH16" s="41">
        <v>2</v>
      </c>
      <c r="AI16" s="41" t="s">
        <v>489</v>
      </c>
      <c r="AJ16" s="41">
        <v>1</v>
      </c>
      <c r="AK16" s="41">
        <v>9</v>
      </c>
      <c r="AL16" s="41">
        <v>3</v>
      </c>
      <c r="AM16" s="41" t="s">
        <v>488</v>
      </c>
      <c r="AN16" s="41">
        <v>2</v>
      </c>
      <c r="AO16" s="39">
        <v>10</v>
      </c>
      <c r="AP16" s="39">
        <v>1</v>
      </c>
      <c r="AQ16" s="39" t="s">
        <v>486</v>
      </c>
      <c r="AR16" s="39">
        <v>2</v>
      </c>
      <c r="AS16" s="39">
        <v>10</v>
      </c>
      <c r="AT16" s="39">
        <v>2</v>
      </c>
      <c r="AU16" s="39" t="s">
        <v>489</v>
      </c>
      <c r="AV16" s="39">
        <v>1</v>
      </c>
      <c r="AW16" s="39">
        <v>10</v>
      </c>
      <c r="AX16" s="39">
        <v>3</v>
      </c>
      <c r="AY16" s="45" t="s">
        <v>490</v>
      </c>
      <c r="AZ16" s="39">
        <v>1</v>
      </c>
      <c r="BA16" s="39"/>
      <c r="BB16" s="39"/>
      <c r="BC16" s="39"/>
      <c r="BD16" s="39"/>
      <c r="BE16" s="39"/>
      <c r="BF16" s="39"/>
      <c r="BG16" s="39"/>
      <c r="BH16" s="39"/>
      <c r="BI16" s="39"/>
      <c r="BJ16" s="39"/>
      <c r="BK16" s="39"/>
      <c r="BL16" s="39"/>
      <c r="BM16" s="35" t="str">
        <f>_xlfn.IFNA(E16&amp;"#"&amp;F16&amp;"#"&amp;VLOOKUP(G16,数组!$B:$C,2,0)&amp;"#"&amp;角色升星配方!H16,"")</f>
        <v>6#1#3#1</v>
      </c>
      <c r="BN16" s="35" t="str">
        <f>_xlfn.IFNA(F16&amp;"#"&amp;G16&amp;"#"&amp;VLOOKUP(H16,数组!$B:$C,2,0)&amp;"#"&amp;角色升星配方!I16,"")</f>
        <v/>
      </c>
      <c r="BO16" s="35" t="str">
        <f>_xlfn.IFNA(G16&amp;"#"&amp;H16&amp;"#"&amp;VLOOKUP(I16,数组!$B:$C,2,0)&amp;"#"&amp;角色升星配方!J16,"")</f>
        <v/>
      </c>
      <c r="BP16" s="35" t="str">
        <f>_xlfn.IFNA(H16&amp;"#"&amp;I16&amp;"#"&amp;VLOOKUP(J16,数组!$B:$C,2,0)&amp;"#"&amp;角色升星配方!K16,"")</f>
        <v/>
      </c>
      <c r="BQ16" s="35" t="str">
        <f>_xlfn.IFNA(I16&amp;"#"&amp;J16&amp;"#"&amp;VLOOKUP(K16,数组!$B:$C,2,0)&amp;"#"&amp;角色升星配方!L16,"")</f>
        <v>6#2#25#1</v>
      </c>
      <c r="BR16" s="35" t="str">
        <f>_xlfn.IFNA(J16&amp;"#"&amp;K16&amp;"#"&amp;VLOOKUP(L16,数组!$B:$C,2,0)&amp;"#"&amp;角色升星配方!M16,"")</f>
        <v/>
      </c>
      <c r="BS16" s="35" t="str">
        <f>_xlfn.IFNA(K16&amp;"#"&amp;L16&amp;"#"&amp;VLOOKUP(M16,数组!$B:$C,2,0)&amp;"#"&amp;角色升星配方!N16,"")</f>
        <v/>
      </c>
      <c r="BT16" s="35" t="str">
        <f>_xlfn.IFNA(L16&amp;"#"&amp;M16&amp;"#"&amp;VLOOKUP(N16,数组!$B:$C,2,0)&amp;"#"&amp;角色升星配方!O16,"")</f>
        <v/>
      </c>
      <c r="BU16" s="35" t="str">
        <f>_xlfn.IFNA(M16&amp;"#"&amp;N16&amp;"#"&amp;VLOOKUP(O16,数组!$B:$C,2,0)&amp;"#"&amp;角色升星配方!P16,"")</f>
        <v>6#3#17#3</v>
      </c>
      <c r="BV16" s="35" t="str">
        <f>_xlfn.IFNA(N16&amp;"#"&amp;O16&amp;"#"&amp;VLOOKUP(P16,数组!$B:$C,2,0)&amp;"#"&amp;角色升星配方!Q16,"")</f>
        <v/>
      </c>
      <c r="BW16" s="35" t="str">
        <f>_xlfn.IFNA(O16&amp;"#"&amp;P16&amp;"#"&amp;VLOOKUP(Q16,数组!$B:$C,2,0)&amp;"#"&amp;角色升星配方!R16,"")</f>
        <v/>
      </c>
      <c r="BX16" s="35" t="str">
        <f>_xlfn.IFNA(P16&amp;"#"&amp;Q16&amp;"#"&amp;VLOOKUP(R16,数组!$B:$C,2,0)&amp;"#"&amp;角色升星配方!S16,"")</f>
        <v/>
      </c>
      <c r="BY16" s="35" t="str">
        <f>_xlfn.IFNA(Q16&amp;"#"&amp;R16&amp;"#"&amp;VLOOKUP(S16,数组!$B:$C,2,0)&amp;"#"&amp;角色升星配方!T16,"")</f>
        <v>7#1#17#4</v>
      </c>
      <c r="BZ16" s="35" t="str">
        <f>_xlfn.IFNA(R16&amp;"#"&amp;S16&amp;"#"&amp;VLOOKUP(T16,数组!$B:$C,2,0)&amp;"#"&amp;角色升星配方!U16,"")</f>
        <v/>
      </c>
      <c r="CA16" s="35" t="str">
        <f>_xlfn.IFNA(S16&amp;"#"&amp;T16&amp;"#"&amp;VLOOKUP(U16,数组!$B:$C,2,0)&amp;"#"&amp;角色升星配方!V16,"")</f>
        <v/>
      </c>
      <c r="CB16" s="35" t="str">
        <f>_xlfn.IFNA(T16&amp;"#"&amp;U16&amp;"#"&amp;VLOOKUP(V16,数组!$B:$C,2,0)&amp;"#"&amp;角色升星配方!W16,"")</f>
        <v/>
      </c>
      <c r="CC16" s="35" t="str">
        <f>_xlfn.IFNA(U16&amp;"#"&amp;V16&amp;"#"&amp;VLOOKUP(W16,数组!$B:$C,2,0)&amp;"#"&amp;角色升星配方!X16,"")</f>
        <v>8#1#17#3</v>
      </c>
      <c r="CD16" s="35" t="str">
        <f>_xlfn.IFNA(V16&amp;"#"&amp;W16&amp;"#"&amp;VLOOKUP(X16,数组!$B:$C,2,0)&amp;"#"&amp;角色升星配方!AC16,"")</f>
        <v/>
      </c>
      <c r="CE16" s="35" t="str">
        <f>_xlfn.IFNA(W16&amp;"#"&amp;X16&amp;"#"&amp;VLOOKUP(AC16,数组!$B:$C,2,0)&amp;"#"&amp;角色升星配方!AD16,"")</f>
        <v/>
      </c>
      <c r="CF16" s="35" t="str">
        <f>_xlfn.IFNA(X16&amp;"#"&amp;AC16&amp;"#"&amp;VLOOKUP(AD16,数组!$B:$C,2,0)&amp;"#"&amp;角色升星配方!AE16,"")</f>
        <v/>
      </c>
      <c r="CG16" s="35" t="str">
        <f>_xlfn.IFNA(Y16&amp;"#"&amp;Z16&amp;"#"&amp;VLOOKUP(AA16,数组!$B:$C,2,0)&amp;"#"&amp;角色升星配方!AB16,"")</f>
        <v>8#2#18#1</v>
      </c>
      <c r="CH16" s="35" t="str">
        <f>_xlfn.IFNA(AD16&amp;"#"&amp;AE16&amp;"#"&amp;VLOOKUP(AF16,数组!$B:$C,2,0)&amp;"#"&amp;角色升星配方!AG16,"")</f>
        <v/>
      </c>
      <c r="CI16" s="35" t="str">
        <f>_xlfn.IFNA(AE16&amp;"#"&amp;AF16&amp;"#"&amp;VLOOKUP(AG16,数组!$B:$C,2,0)&amp;"#"&amp;角色升星配方!AH16,"")</f>
        <v/>
      </c>
      <c r="CJ16" s="35" t="str">
        <f>_xlfn.IFNA(AF16&amp;"#"&amp;AG16&amp;"#"&amp;VLOOKUP(AH16,数组!$B:$C,2,0)&amp;"#"&amp;角色升星配方!AI16,"")</f>
        <v/>
      </c>
      <c r="CK16" s="35" t="str">
        <f>_xlfn.IFNA(AC16&amp;"#"&amp;AD16&amp;"#"&amp;VLOOKUP(AE16,数组!$B:$C,2,0)&amp;"#"&amp;角色升星配方!AF16,"")</f>
        <v>9#1#3#1</v>
      </c>
      <c r="CL16" s="35" t="str">
        <f>_xlfn.IFNA(AH16&amp;"#"&amp;AI16&amp;"#"&amp;VLOOKUP(AJ16,数组!$B:$C,2,0)&amp;"#"&amp;角色升星配方!AK16,"")</f>
        <v/>
      </c>
      <c r="CM16" s="35" t="str">
        <f>_xlfn.IFNA(AI16&amp;"#"&amp;AJ16&amp;"#"&amp;VLOOKUP(AK16,数组!$B:$C,2,0)&amp;"#"&amp;角色升星配方!AL16,"")</f>
        <v/>
      </c>
      <c r="CN16" s="35" t="str">
        <f>_xlfn.IFNA(AJ16&amp;"#"&amp;AK16&amp;"#"&amp;VLOOKUP(AL16,数组!$B:$C,2,0)&amp;"#"&amp;角色升星配方!AM16,"")</f>
        <v/>
      </c>
      <c r="CO16" s="35" t="str">
        <f>_xlfn.IFNA(AG16&amp;"#"&amp;AH16&amp;"#"&amp;VLOOKUP(AI16,数组!$B:$C,2,0)&amp;"#"&amp;角色升星配方!AJ16,"")</f>
        <v>9#2#18#1</v>
      </c>
      <c r="CP16" s="35" t="str">
        <f>_xlfn.IFNA(AL16&amp;"#"&amp;AM16&amp;"#"&amp;VLOOKUP(AN16,数组!$B:$C,2,0)&amp;"#"&amp;角色升星配方!AO16,"")</f>
        <v/>
      </c>
      <c r="CQ16" s="35" t="str">
        <f>_xlfn.IFNA(AM16&amp;"#"&amp;AN16&amp;"#"&amp;VLOOKUP(AO16,数组!$B:$C,2,0)&amp;"#"&amp;角色升星配方!AP16,"")</f>
        <v/>
      </c>
      <c r="CR16" s="35" t="str">
        <f>_xlfn.IFNA(AN16&amp;"#"&amp;AO16&amp;"#"&amp;VLOOKUP(AP16,数组!$B:$C,2,0)&amp;"#"&amp;角色升星配方!AQ16,"")</f>
        <v/>
      </c>
      <c r="CS16" s="35" t="str">
        <f>_xlfn.IFNA(AK16&amp;"#"&amp;AL16&amp;"#"&amp;VLOOKUP(AM16,数组!$B:$C,2,0)&amp;"#"&amp;角色升星配方!AN16,"")</f>
        <v>9#3#17#2</v>
      </c>
      <c r="CT16" s="35" t="str">
        <f>_xlfn.IFNA(AP16&amp;"#"&amp;AQ16&amp;"#"&amp;VLOOKUP(AR16,数组!$B:$C,2,0)&amp;"#"&amp;角色升星配方!AS16,"")</f>
        <v/>
      </c>
      <c r="CU16" s="35" t="str">
        <f>_xlfn.IFNA(AQ16&amp;"#"&amp;AR16&amp;"#"&amp;VLOOKUP(AS16,数组!$B:$C,2,0)&amp;"#"&amp;角色升星配方!AT16,"")</f>
        <v/>
      </c>
      <c r="CV16" s="35" t="str">
        <f>_xlfn.IFNA(AR16&amp;"#"&amp;AS16&amp;"#"&amp;VLOOKUP(AT16,数组!$B:$C,2,0)&amp;"#"&amp;角色升星配方!AU16,"")</f>
        <v/>
      </c>
      <c r="CW16" s="35" t="str">
        <f>_xlfn.IFNA(AO16&amp;"#"&amp;AP16&amp;"#"&amp;VLOOKUP(AQ16,数组!$B:$C,2,0)&amp;"#"&amp;角色升星配方!AR16,"")</f>
        <v>10#1#3#2</v>
      </c>
      <c r="CX16" s="35" t="str">
        <f>_xlfn.IFNA(AT16&amp;"#"&amp;AU16&amp;"#"&amp;VLOOKUP(AV16,数组!$B:$C,2,0)&amp;"#"&amp;角色升星配方!AW16,"")</f>
        <v/>
      </c>
      <c r="CY16" s="35" t="str">
        <f>_xlfn.IFNA(AU16&amp;"#"&amp;AV16&amp;"#"&amp;VLOOKUP(AW16,数组!$B:$C,2,0)&amp;"#"&amp;角色升星配方!AX16,"")</f>
        <v/>
      </c>
      <c r="CZ16" s="35" t="str">
        <f>_xlfn.IFNA(AV16&amp;"#"&amp;AW16&amp;"#"&amp;VLOOKUP(AX16,数组!$B:$C,2,0)&amp;"#"&amp;角色升星配方!AY16,"")</f>
        <v/>
      </c>
      <c r="DA16" s="35" t="str">
        <f>_xlfn.IFNA(AS16&amp;"#"&amp;AT16&amp;"#"&amp;VLOOKUP(AU16,数组!$B:$C,2,0)&amp;"#"&amp;角色升星配方!AV16,"")</f>
        <v>10#2#18#1</v>
      </c>
      <c r="DB16" s="35" t="str">
        <f>_xlfn.IFNA(AX16&amp;"#"&amp;AY16&amp;"#"&amp;VLOOKUP(AZ16,数组!$B:$C,2,0)&amp;"#"&amp;角色升星配方!BM16,"")</f>
        <v/>
      </c>
      <c r="DE16" s="35" t="str">
        <f>_xlfn.IFNA(AW16&amp;"#"&amp;AX16&amp;"#"&amp;VLOOKUP(AY16,数组!$B:$C,2,0)&amp;"#"&amp;角色升星配方!AZ16,"")</f>
        <v>10#3#14#1</v>
      </c>
      <c r="DI16" s="35" t="str">
        <f>_xlfn.IFNA(BE16&amp;"#"&amp;BF16&amp;"#"&amp;VLOOKUP(BG16,数组!$B:$C,2,0)&amp;"#"&amp;角色升星配方!BH16,"")</f>
        <v/>
      </c>
      <c r="DM16" s="35" t="str">
        <f>_xlfn.IFNA(BI16&amp;"#"&amp;BJ16&amp;"#"&amp;VLOOKUP(BK16,数组!$B:$C,2,0)&amp;"#"&amp;角色升星配方!BL16,"")</f>
        <v/>
      </c>
      <c r="DN16" s="32" t="e">
        <f ca="1">[2]!SUMSTRING(BM16:DM16,"|")</f>
        <v>#NAME?</v>
      </c>
    </row>
    <row r="17" spans="1:118" x14ac:dyDescent="0.3">
      <c r="A17" s="35">
        <v>1</v>
      </c>
      <c r="B17" s="35">
        <v>10016</v>
      </c>
      <c r="C17" s="35">
        <v>1</v>
      </c>
      <c r="D17" s="35">
        <v>5</v>
      </c>
      <c r="E17" s="36">
        <v>6</v>
      </c>
      <c r="F17" s="36">
        <v>1</v>
      </c>
      <c r="G17" s="36" t="s">
        <v>486</v>
      </c>
      <c r="H17" s="36">
        <v>1</v>
      </c>
      <c r="I17" s="36">
        <v>6</v>
      </c>
      <c r="J17" s="36">
        <v>2</v>
      </c>
      <c r="K17" s="36" t="s">
        <v>505</v>
      </c>
      <c r="L17" s="36">
        <v>1</v>
      </c>
      <c r="M17" s="36">
        <v>6</v>
      </c>
      <c r="N17" s="36">
        <v>3</v>
      </c>
      <c r="O17" s="36" t="s">
        <v>488</v>
      </c>
      <c r="P17" s="36">
        <v>3</v>
      </c>
      <c r="Q17" s="39">
        <v>7</v>
      </c>
      <c r="R17" s="39">
        <v>1</v>
      </c>
      <c r="S17" s="39" t="s">
        <v>488</v>
      </c>
      <c r="T17" s="39">
        <v>4</v>
      </c>
      <c r="U17" s="40">
        <v>8</v>
      </c>
      <c r="V17" s="40">
        <v>1</v>
      </c>
      <c r="W17" s="40" t="s">
        <v>488</v>
      </c>
      <c r="X17" s="40">
        <v>3</v>
      </c>
      <c r="Y17" s="40">
        <v>8</v>
      </c>
      <c r="Z17" s="40">
        <v>2</v>
      </c>
      <c r="AA17" s="40" t="s">
        <v>489</v>
      </c>
      <c r="AB17" s="40">
        <v>1</v>
      </c>
      <c r="AC17" s="41">
        <v>9</v>
      </c>
      <c r="AD17" s="41">
        <v>1</v>
      </c>
      <c r="AE17" s="41" t="s">
        <v>486</v>
      </c>
      <c r="AF17" s="41">
        <v>1</v>
      </c>
      <c r="AG17" s="41">
        <v>9</v>
      </c>
      <c r="AH17" s="41">
        <v>2</v>
      </c>
      <c r="AI17" s="41" t="s">
        <v>489</v>
      </c>
      <c r="AJ17" s="41">
        <v>1</v>
      </c>
      <c r="AK17" s="41">
        <v>9</v>
      </c>
      <c r="AL17" s="41">
        <v>3</v>
      </c>
      <c r="AM17" s="41" t="s">
        <v>488</v>
      </c>
      <c r="AN17" s="41">
        <v>2</v>
      </c>
      <c r="AO17" s="39">
        <v>10</v>
      </c>
      <c r="AP17" s="39">
        <v>1</v>
      </c>
      <c r="AQ17" s="39" t="s">
        <v>486</v>
      </c>
      <c r="AR17" s="39">
        <v>2</v>
      </c>
      <c r="AS17" s="39">
        <v>10</v>
      </c>
      <c r="AT17" s="39">
        <v>2</v>
      </c>
      <c r="AU17" s="39" t="s">
        <v>489</v>
      </c>
      <c r="AV17" s="39">
        <v>1</v>
      </c>
      <c r="AW17" s="39">
        <v>10</v>
      </c>
      <c r="AX17" s="39">
        <v>3</v>
      </c>
      <c r="AY17" s="45" t="s">
        <v>490</v>
      </c>
      <c r="AZ17" s="39">
        <v>1</v>
      </c>
      <c r="BA17" s="39"/>
      <c r="BB17" s="39"/>
      <c r="BC17" s="39"/>
      <c r="BD17" s="39"/>
      <c r="BE17" s="39"/>
      <c r="BF17" s="39"/>
      <c r="BG17" s="39"/>
      <c r="BH17" s="39"/>
      <c r="BI17" s="39"/>
      <c r="BJ17" s="39"/>
      <c r="BK17" s="39"/>
      <c r="BL17" s="39"/>
      <c r="BM17" s="35" t="str">
        <f>_xlfn.IFNA(E17&amp;"#"&amp;F17&amp;"#"&amp;VLOOKUP(G17,数组!$B:$C,2,0)&amp;"#"&amp;角色升星配方!H17,"")</f>
        <v>6#1#3#1</v>
      </c>
      <c r="BN17" s="35" t="str">
        <f>_xlfn.IFNA(F17&amp;"#"&amp;G17&amp;"#"&amp;VLOOKUP(H17,数组!$B:$C,2,0)&amp;"#"&amp;角色升星配方!I17,"")</f>
        <v/>
      </c>
      <c r="BO17" s="35" t="str">
        <f>_xlfn.IFNA(G17&amp;"#"&amp;H17&amp;"#"&amp;VLOOKUP(I17,数组!$B:$C,2,0)&amp;"#"&amp;角色升星配方!J17,"")</f>
        <v/>
      </c>
      <c r="BP17" s="35" t="str">
        <f>_xlfn.IFNA(H17&amp;"#"&amp;I17&amp;"#"&amp;VLOOKUP(J17,数组!$B:$C,2,0)&amp;"#"&amp;角色升星配方!K17,"")</f>
        <v/>
      </c>
      <c r="BQ17" s="35" t="str">
        <f>_xlfn.IFNA(I17&amp;"#"&amp;J17&amp;"#"&amp;VLOOKUP(K17,数组!$B:$C,2,0)&amp;"#"&amp;角色升星配方!L17,"")</f>
        <v>6#2#38#1</v>
      </c>
      <c r="BR17" s="35" t="str">
        <f>_xlfn.IFNA(J17&amp;"#"&amp;K17&amp;"#"&amp;VLOOKUP(L17,数组!$B:$C,2,0)&amp;"#"&amp;角色升星配方!M17,"")</f>
        <v/>
      </c>
      <c r="BS17" s="35" t="str">
        <f>_xlfn.IFNA(K17&amp;"#"&amp;L17&amp;"#"&amp;VLOOKUP(M17,数组!$B:$C,2,0)&amp;"#"&amp;角色升星配方!N17,"")</f>
        <v/>
      </c>
      <c r="BT17" s="35" t="str">
        <f>_xlfn.IFNA(L17&amp;"#"&amp;M17&amp;"#"&amp;VLOOKUP(N17,数组!$B:$C,2,0)&amp;"#"&amp;角色升星配方!O17,"")</f>
        <v/>
      </c>
      <c r="BU17" s="35" t="str">
        <f>_xlfn.IFNA(M17&amp;"#"&amp;N17&amp;"#"&amp;VLOOKUP(O17,数组!$B:$C,2,0)&amp;"#"&amp;角色升星配方!P17,"")</f>
        <v>6#3#17#3</v>
      </c>
      <c r="BV17" s="35" t="str">
        <f>_xlfn.IFNA(N17&amp;"#"&amp;O17&amp;"#"&amp;VLOOKUP(P17,数组!$B:$C,2,0)&amp;"#"&amp;角色升星配方!Q17,"")</f>
        <v/>
      </c>
      <c r="BW17" s="35" t="str">
        <f>_xlfn.IFNA(O17&amp;"#"&amp;P17&amp;"#"&amp;VLOOKUP(Q17,数组!$B:$C,2,0)&amp;"#"&amp;角色升星配方!R17,"")</f>
        <v/>
      </c>
      <c r="BX17" s="35" t="str">
        <f>_xlfn.IFNA(P17&amp;"#"&amp;Q17&amp;"#"&amp;VLOOKUP(R17,数组!$B:$C,2,0)&amp;"#"&amp;角色升星配方!S17,"")</f>
        <v/>
      </c>
      <c r="BY17" s="35" t="str">
        <f>_xlfn.IFNA(Q17&amp;"#"&amp;R17&amp;"#"&amp;VLOOKUP(S17,数组!$B:$C,2,0)&amp;"#"&amp;角色升星配方!T17,"")</f>
        <v>7#1#17#4</v>
      </c>
      <c r="BZ17" s="35" t="str">
        <f>_xlfn.IFNA(R17&amp;"#"&amp;S17&amp;"#"&amp;VLOOKUP(T17,数组!$B:$C,2,0)&amp;"#"&amp;角色升星配方!U17,"")</f>
        <v/>
      </c>
      <c r="CA17" s="35" t="str">
        <f>_xlfn.IFNA(S17&amp;"#"&amp;T17&amp;"#"&amp;VLOOKUP(U17,数组!$B:$C,2,0)&amp;"#"&amp;角色升星配方!V17,"")</f>
        <v/>
      </c>
      <c r="CB17" s="35" t="str">
        <f>_xlfn.IFNA(T17&amp;"#"&amp;U17&amp;"#"&amp;VLOOKUP(V17,数组!$B:$C,2,0)&amp;"#"&amp;角色升星配方!W17,"")</f>
        <v/>
      </c>
      <c r="CC17" s="35" t="str">
        <f>_xlfn.IFNA(U17&amp;"#"&amp;V17&amp;"#"&amp;VLOOKUP(W17,数组!$B:$C,2,0)&amp;"#"&amp;角色升星配方!X17,"")</f>
        <v>8#1#17#3</v>
      </c>
      <c r="CD17" s="35" t="str">
        <f>_xlfn.IFNA(V17&amp;"#"&amp;W17&amp;"#"&amp;VLOOKUP(X17,数组!$B:$C,2,0)&amp;"#"&amp;角色升星配方!AC17,"")</f>
        <v/>
      </c>
      <c r="CE17" s="35" t="str">
        <f>_xlfn.IFNA(W17&amp;"#"&amp;X17&amp;"#"&amp;VLOOKUP(AC17,数组!$B:$C,2,0)&amp;"#"&amp;角色升星配方!AD17,"")</f>
        <v/>
      </c>
      <c r="CF17" s="35" t="str">
        <f>_xlfn.IFNA(X17&amp;"#"&amp;AC17&amp;"#"&amp;VLOOKUP(AD17,数组!$B:$C,2,0)&amp;"#"&amp;角色升星配方!AE17,"")</f>
        <v/>
      </c>
      <c r="CG17" s="35" t="str">
        <f>_xlfn.IFNA(Y17&amp;"#"&amp;Z17&amp;"#"&amp;VLOOKUP(AA17,数组!$B:$C,2,0)&amp;"#"&amp;角色升星配方!AB17,"")</f>
        <v>8#2#18#1</v>
      </c>
      <c r="CH17" s="35" t="str">
        <f>_xlfn.IFNA(AD17&amp;"#"&amp;AE17&amp;"#"&amp;VLOOKUP(AF17,数组!$B:$C,2,0)&amp;"#"&amp;角色升星配方!AG17,"")</f>
        <v/>
      </c>
      <c r="CI17" s="35" t="str">
        <f>_xlfn.IFNA(AE17&amp;"#"&amp;AF17&amp;"#"&amp;VLOOKUP(AG17,数组!$B:$C,2,0)&amp;"#"&amp;角色升星配方!AH17,"")</f>
        <v/>
      </c>
      <c r="CJ17" s="35" t="str">
        <f>_xlfn.IFNA(AF17&amp;"#"&amp;AG17&amp;"#"&amp;VLOOKUP(AH17,数组!$B:$C,2,0)&amp;"#"&amp;角色升星配方!AI17,"")</f>
        <v/>
      </c>
      <c r="CK17" s="35" t="str">
        <f>_xlfn.IFNA(AC17&amp;"#"&amp;AD17&amp;"#"&amp;VLOOKUP(AE17,数组!$B:$C,2,0)&amp;"#"&amp;角色升星配方!AF17,"")</f>
        <v>9#1#3#1</v>
      </c>
      <c r="CL17" s="35" t="str">
        <f>_xlfn.IFNA(AH17&amp;"#"&amp;AI17&amp;"#"&amp;VLOOKUP(AJ17,数组!$B:$C,2,0)&amp;"#"&amp;角色升星配方!AK17,"")</f>
        <v/>
      </c>
      <c r="CM17" s="35" t="str">
        <f>_xlfn.IFNA(AI17&amp;"#"&amp;AJ17&amp;"#"&amp;VLOOKUP(AK17,数组!$B:$C,2,0)&amp;"#"&amp;角色升星配方!AL17,"")</f>
        <v/>
      </c>
      <c r="CN17" s="35" t="str">
        <f>_xlfn.IFNA(AJ17&amp;"#"&amp;AK17&amp;"#"&amp;VLOOKUP(AL17,数组!$B:$C,2,0)&amp;"#"&amp;角色升星配方!AM17,"")</f>
        <v/>
      </c>
      <c r="CO17" s="35" t="str">
        <f>_xlfn.IFNA(AG17&amp;"#"&amp;AH17&amp;"#"&amp;VLOOKUP(AI17,数组!$B:$C,2,0)&amp;"#"&amp;角色升星配方!AJ17,"")</f>
        <v>9#2#18#1</v>
      </c>
      <c r="CP17" s="35" t="str">
        <f>_xlfn.IFNA(AL17&amp;"#"&amp;AM17&amp;"#"&amp;VLOOKUP(AN17,数组!$B:$C,2,0)&amp;"#"&amp;角色升星配方!AO17,"")</f>
        <v/>
      </c>
      <c r="CQ17" s="35" t="str">
        <f>_xlfn.IFNA(AM17&amp;"#"&amp;AN17&amp;"#"&amp;VLOOKUP(AO17,数组!$B:$C,2,0)&amp;"#"&amp;角色升星配方!AP17,"")</f>
        <v/>
      </c>
      <c r="CR17" s="35" t="str">
        <f>_xlfn.IFNA(AN17&amp;"#"&amp;AO17&amp;"#"&amp;VLOOKUP(AP17,数组!$B:$C,2,0)&amp;"#"&amp;角色升星配方!AQ17,"")</f>
        <v/>
      </c>
      <c r="CS17" s="35" t="str">
        <f>_xlfn.IFNA(AK17&amp;"#"&amp;AL17&amp;"#"&amp;VLOOKUP(AM17,数组!$B:$C,2,0)&amp;"#"&amp;角色升星配方!AN17,"")</f>
        <v>9#3#17#2</v>
      </c>
      <c r="CT17" s="35" t="str">
        <f>_xlfn.IFNA(AP17&amp;"#"&amp;AQ17&amp;"#"&amp;VLOOKUP(AR17,数组!$B:$C,2,0)&amp;"#"&amp;角色升星配方!AS17,"")</f>
        <v/>
      </c>
      <c r="CU17" s="35" t="str">
        <f>_xlfn.IFNA(AQ17&amp;"#"&amp;AR17&amp;"#"&amp;VLOOKUP(AS17,数组!$B:$C,2,0)&amp;"#"&amp;角色升星配方!AT17,"")</f>
        <v/>
      </c>
      <c r="CV17" s="35" t="str">
        <f>_xlfn.IFNA(AR17&amp;"#"&amp;AS17&amp;"#"&amp;VLOOKUP(AT17,数组!$B:$C,2,0)&amp;"#"&amp;角色升星配方!AU17,"")</f>
        <v/>
      </c>
      <c r="CW17" s="35" t="str">
        <f>_xlfn.IFNA(AO17&amp;"#"&amp;AP17&amp;"#"&amp;VLOOKUP(AQ17,数组!$B:$C,2,0)&amp;"#"&amp;角色升星配方!AR17,"")</f>
        <v>10#1#3#2</v>
      </c>
      <c r="CX17" s="35" t="str">
        <f>_xlfn.IFNA(AT17&amp;"#"&amp;AU17&amp;"#"&amp;VLOOKUP(AV17,数组!$B:$C,2,0)&amp;"#"&amp;角色升星配方!AW17,"")</f>
        <v/>
      </c>
      <c r="CY17" s="35" t="str">
        <f>_xlfn.IFNA(AU17&amp;"#"&amp;AV17&amp;"#"&amp;VLOOKUP(AW17,数组!$B:$C,2,0)&amp;"#"&amp;角色升星配方!AX17,"")</f>
        <v/>
      </c>
      <c r="CZ17" s="35" t="str">
        <f>_xlfn.IFNA(AV17&amp;"#"&amp;AW17&amp;"#"&amp;VLOOKUP(AX17,数组!$B:$C,2,0)&amp;"#"&amp;角色升星配方!AY17,"")</f>
        <v/>
      </c>
      <c r="DA17" s="35" t="str">
        <f>_xlfn.IFNA(AS17&amp;"#"&amp;AT17&amp;"#"&amp;VLOOKUP(AU17,数组!$B:$C,2,0)&amp;"#"&amp;角色升星配方!AV17,"")</f>
        <v>10#2#18#1</v>
      </c>
      <c r="DB17" s="35" t="str">
        <f>_xlfn.IFNA(AX17&amp;"#"&amp;AY17&amp;"#"&amp;VLOOKUP(AZ17,数组!$B:$C,2,0)&amp;"#"&amp;角色升星配方!BM17,"")</f>
        <v/>
      </c>
      <c r="DE17" s="35" t="str">
        <f>_xlfn.IFNA(AW17&amp;"#"&amp;AX17&amp;"#"&amp;VLOOKUP(AY17,数组!$B:$C,2,0)&amp;"#"&amp;角色升星配方!AZ17,"")</f>
        <v>10#3#14#1</v>
      </c>
      <c r="DI17" s="35" t="str">
        <f>_xlfn.IFNA(BE17&amp;"#"&amp;BF17&amp;"#"&amp;VLOOKUP(BG17,数组!$B:$C,2,0)&amp;"#"&amp;角色升星配方!BH17,"")</f>
        <v/>
      </c>
      <c r="DM17" s="35" t="str">
        <f>_xlfn.IFNA(BI17&amp;"#"&amp;BJ17&amp;"#"&amp;VLOOKUP(BK17,数组!$B:$C,2,0)&amp;"#"&amp;角色升星配方!BL17,"")</f>
        <v/>
      </c>
      <c r="DN17" s="32" t="e">
        <f ca="1">[2]!SUMSTRING(BM17:DM17,"|")</f>
        <v>#NAME?</v>
      </c>
    </row>
    <row r="18" spans="1:118" x14ac:dyDescent="0.3">
      <c r="A18" s="35">
        <v>6</v>
      </c>
      <c r="B18" s="35">
        <v>10017</v>
      </c>
      <c r="C18" s="35">
        <v>6</v>
      </c>
      <c r="D18" s="35">
        <v>5</v>
      </c>
      <c r="E18" s="36">
        <v>6</v>
      </c>
      <c r="F18" s="36">
        <v>1</v>
      </c>
      <c r="G18" s="36" t="s">
        <v>486</v>
      </c>
      <c r="H18" s="36">
        <v>1</v>
      </c>
      <c r="I18" s="36">
        <v>6</v>
      </c>
      <c r="J18" s="36">
        <v>2</v>
      </c>
      <c r="K18" s="36" t="s">
        <v>506</v>
      </c>
      <c r="L18" s="36">
        <v>1</v>
      </c>
      <c r="M18" s="36">
        <v>6</v>
      </c>
      <c r="N18" s="36">
        <v>3</v>
      </c>
      <c r="O18" s="36" t="s">
        <v>488</v>
      </c>
      <c r="P18" s="36">
        <v>3</v>
      </c>
      <c r="Q18" s="39">
        <v>7</v>
      </c>
      <c r="R18" s="39">
        <v>1</v>
      </c>
      <c r="S18" s="39" t="s">
        <v>488</v>
      </c>
      <c r="T18" s="39">
        <v>4</v>
      </c>
      <c r="U18" s="40">
        <v>8</v>
      </c>
      <c r="V18" s="40">
        <v>1</v>
      </c>
      <c r="W18" s="40" t="s">
        <v>488</v>
      </c>
      <c r="X18" s="40">
        <v>3</v>
      </c>
      <c r="Y18" s="40">
        <v>8</v>
      </c>
      <c r="Z18" s="40">
        <v>2</v>
      </c>
      <c r="AA18" s="40" t="s">
        <v>489</v>
      </c>
      <c r="AB18" s="40">
        <v>1</v>
      </c>
      <c r="AC18" s="41">
        <v>9</v>
      </c>
      <c r="AD18" s="41">
        <v>1</v>
      </c>
      <c r="AE18" s="41" t="s">
        <v>486</v>
      </c>
      <c r="AF18" s="41">
        <v>1</v>
      </c>
      <c r="AG18" s="41">
        <v>9</v>
      </c>
      <c r="AH18" s="41">
        <v>2</v>
      </c>
      <c r="AI18" s="41" t="s">
        <v>489</v>
      </c>
      <c r="AJ18" s="41">
        <v>1</v>
      </c>
      <c r="AK18" s="41">
        <v>9</v>
      </c>
      <c r="AL18" s="41">
        <v>3</v>
      </c>
      <c r="AM18" s="41" t="s">
        <v>488</v>
      </c>
      <c r="AN18" s="41">
        <v>2</v>
      </c>
      <c r="AO18" s="39">
        <v>10</v>
      </c>
      <c r="AP18" s="39">
        <v>1</v>
      </c>
      <c r="AQ18" s="39" t="s">
        <v>486</v>
      </c>
      <c r="AR18" s="39">
        <v>2</v>
      </c>
      <c r="AS18" s="39">
        <v>10</v>
      </c>
      <c r="AT18" s="39">
        <v>2</v>
      </c>
      <c r="AU18" s="39" t="s">
        <v>489</v>
      </c>
      <c r="AV18" s="39">
        <v>1</v>
      </c>
      <c r="AW18" s="39">
        <v>10</v>
      </c>
      <c r="AX18" s="39">
        <v>3</v>
      </c>
      <c r="AY18" s="45" t="s">
        <v>490</v>
      </c>
      <c r="AZ18" s="39">
        <v>1</v>
      </c>
      <c r="BA18" s="39"/>
      <c r="BB18" s="39"/>
      <c r="BC18" s="39"/>
      <c r="BD18" s="39"/>
      <c r="BE18" s="39"/>
      <c r="BF18" s="39"/>
      <c r="BG18" s="39"/>
      <c r="BH18" s="39"/>
      <c r="BI18" s="39"/>
      <c r="BJ18" s="39"/>
      <c r="BK18" s="39"/>
      <c r="BL18" s="39"/>
      <c r="BM18" s="35" t="str">
        <f>_xlfn.IFNA(E18&amp;"#"&amp;F18&amp;"#"&amp;VLOOKUP(G18,数组!$B:$C,2,0)&amp;"#"&amp;角色升星配方!H18,"")</f>
        <v>6#1#3#1</v>
      </c>
      <c r="BN18" s="35" t="str">
        <f>_xlfn.IFNA(F18&amp;"#"&amp;G18&amp;"#"&amp;VLOOKUP(H18,数组!$B:$C,2,0)&amp;"#"&amp;角色升星配方!I18,"")</f>
        <v/>
      </c>
      <c r="BO18" s="35" t="str">
        <f>_xlfn.IFNA(G18&amp;"#"&amp;H18&amp;"#"&amp;VLOOKUP(I18,数组!$B:$C,2,0)&amp;"#"&amp;角色升星配方!J18,"")</f>
        <v/>
      </c>
      <c r="BP18" s="35" t="str">
        <f>_xlfn.IFNA(H18&amp;"#"&amp;I18&amp;"#"&amp;VLOOKUP(J18,数组!$B:$C,2,0)&amp;"#"&amp;角色升星配方!K18,"")</f>
        <v/>
      </c>
      <c r="BQ18" s="35" t="str">
        <f>_xlfn.IFNA(I18&amp;"#"&amp;J18&amp;"#"&amp;VLOOKUP(K18,数组!$B:$C,2,0)&amp;"#"&amp;角色升星配方!L18,"")</f>
        <v>6#2#42#1</v>
      </c>
      <c r="BR18" s="35" t="str">
        <f>_xlfn.IFNA(J18&amp;"#"&amp;K18&amp;"#"&amp;VLOOKUP(L18,数组!$B:$C,2,0)&amp;"#"&amp;角色升星配方!M18,"")</f>
        <v/>
      </c>
      <c r="BS18" s="35" t="str">
        <f>_xlfn.IFNA(K18&amp;"#"&amp;L18&amp;"#"&amp;VLOOKUP(M18,数组!$B:$C,2,0)&amp;"#"&amp;角色升星配方!N18,"")</f>
        <v/>
      </c>
      <c r="BT18" s="35" t="str">
        <f>_xlfn.IFNA(L18&amp;"#"&amp;M18&amp;"#"&amp;VLOOKUP(N18,数组!$B:$C,2,0)&amp;"#"&amp;角色升星配方!O18,"")</f>
        <v/>
      </c>
      <c r="BU18" s="35" t="str">
        <f>_xlfn.IFNA(M18&amp;"#"&amp;N18&amp;"#"&amp;VLOOKUP(O18,数组!$B:$C,2,0)&amp;"#"&amp;角色升星配方!P18,"")</f>
        <v>6#3#17#3</v>
      </c>
      <c r="BV18" s="35" t="str">
        <f>_xlfn.IFNA(N18&amp;"#"&amp;O18&amp;"#"&amp;VLOOKUP(P18,数组!$B:$C,2,0)&amp;"#"&amp;角色升星配方!Q18,"")</f>
        <v/>
      </c>
      <c r="BW18" s="35" t="str">
        <f>_xlfn.IFNA(O18&amp;"#"&amp;P18&amp;"#"&amp;VLOOKUP(Q18,数组!$B:$C,2,0)&amp;"#"&amp;角色升星配方!R18,"")</f>
        <v/>
      </c>
      <c r="BX18" s="35" t="str">
        <f>_xlfn.IFNA(P18&amp;"#"&amp;Q18&amp;"#"&amp;VLOOKUP(R18,数组!$B:$C,2,0)&amp;"#"&amp;角色升星配方!S18,"")</f>
        <v/>
      </c>
      <c r="BY18" s="35" t="str">
        <f>_xlfn.IFNA(Q18&amp;"#"&amp;R18&amp;"#"&amp;VLOOKUP(S18,数组!$B:$C,2,0)&amp;"#"&amp;角色升星配方!T18,"")</f>
        <v>7#1#17#4</v>
      </c>
      <c r="BZ18" s="35" t="str">
        <f>_xlfn.IFNA(R18&amp;"#"&amp;S18&amp;"#"&amp;VLOOKUP(T18,数组!$B:$C,2,0)&amp;"#"&amp;角色升星配方!U18,"")</f>
        <v/>
      </c>
      <c r="CA18" s="35" t="str">
        <f>_xlfn.IFNA(S18&amp;"#"&amp;T18&amp;"#"&amp;VLOOKUP(U18,数组!$B:$C,2,0)&amp;"#"&amp;角色升星配方!V18,"")</f>
        <v/>
      </c>
      <c r="CB18" s="35" t="str">
        <f>_xlfn.IFNA(T18&amp;"#"&amp;U18&amp;"#"&amp;VLOOKUP(V18,数组!$B:$C,2,0)&amp;"#"&amp;角色升星配方!W18,"")</f>
        <v/>
      </c>
      <c r="CC18" s="35" t="str">
        <f>_xlfn.IFNA(U18&amp;"#"&amp;V18&amp;"#"&amp;VLOOKUP(W18,数组!$B:$C,2,0)&amp;"#"&amp;角色升星配方!X18,"")</f>
        <v>8#1#17#3</v>
      </c>
      <c r="CD18" s="35" t="str">
        <f>_xlfn.IFNA(V18&amp;"#"&amp;W18&amp;"#"&amp;VLOOKUP(X18,数组!$B:$C,2,0)&amp;"#"&amp;角色升星配方!AC18,"")</f>
        <v/>
      </c>
      <c r="CE18" s="35" t="str">
        <f>_xlfn.IFNA(W18&amp;"#"&amp;X18&amp;"#"&amp;VLOOKUP(AC18,数组!$B:$C,2,0)&amp;"#"&amp;角色升星配方!AD18,"")</f>
        <v/>
      </c>
      <c r="CF18" s="35" t="str">
        <f>_xlfn.IFNA(X18&amp;"#"&amp;AC18&amp;"#"&amp;VLOOKUP(AD18,数组!$B:$C,2,0)&amp;"#"&amp;角色升星配方!AE18,"")</f>
        <v/>
      </c>
      <c r="CG18" s="35" t="str">
        <f>_xlfn.IFNA(Y18&amp;"#"&amp;Z18&amp;"#"&amp;VLOOKUP(AA18,数组!$B:$C,2,0)&amp;"#"&amp;角色升星配方!AB18,"")</f>
        <v>8#2#18#1</v>
      </c>
      <c r="CH18" s="35" t="str">
        <f>_xlfn.IFNA(AD18&amp;"#"&amp;AE18&amp;"#"&amp;VLOOKUP(AF18,数组!$B:$C,2,0)&amp;"#"&amp;角色升星配方!AG18,"")</f>
        <v/>
      </c>
      <c r="CI18" s="35" t="str">
        <f>_xlfn.IFNA(AE18&amp;"#"&amp;AF18&amp;"#"&amp;VLOOKUP(AG18,数组!$B:$C,2,0)&amp;"#"&amp;角色升星配方!AH18,"")</f>
        <v/>
      </c>
      <c r="CJ18" s="35" t="str">
        <f>_xlfn.IFNA(AF18&amp;"#"&amp;AG18&amp;"#"&amp;VLOOKUP(AH18,数组!$B:$C,2,0)&amp;"#"&amp;角色升星配方!AI18,"")</f>
        <v/>
      </c>
      <c r="CK18" s="35" t="str">
        <f>_xlfn.IFNA(AC18&amp;"#"&amp;AD18&amp;"#"&amp;VLOOKUP(AE18,数组!$B:$C,2,0)&amp;"#"&amp;角色升星配方!AF18,"")</f>
        <v>9#1#3#1</v>
      </c>
      <c r="CL18" s="35" t="str">
        <f>_xlfn.IFNA(AH18&amp;"#"&amp;AI18&amp;"#"&amp;VLOOKUP(AJ18,数组!$B:$C,2,0)&amp;"#"&amp;角色升星配方!AK18,"")</f>
        <v/>
      </c>
      <c r="CM18" s="35" t="str">
        <f>_xlfn.IFNA(AI18&amp;"#"&amp;AJ18&amp;"#"&amp;VLOOKUP(AK18,数组!$B:$C,2,0)&amp;"#"&amp;角色升星配方!AL18,"")</f>
        <v/>
      </c>
      <c r="CN18" s="35" t="str">
        <f>_xlfn.IFNA(AJ18&amp;"#"&amp;AK18&amp;"#"&amp;VLOOKUP(AL18,数组!$B:$C,2,0)&amp;"#"&amp;角色升星配方!AM18,"")</f>
        <v/>
      </c>
      <c r="CO18" s="35" t="str">
        <f>_xlfn.IFNA(AG18&amp;"#"&amp;AH18&amp;"#"&amp;VLOOKUP(AI18,数组!$B:$C,2,0)&amp;"#"&amp;角色升星配方!AJ18,"")</f>
        <v>9#2#18#1</v>
      </c>
      <c r="CP18" s="35" t="str">
        <f>_xlfn.IFNA(AL18&amp;"#"&amp;AM18&amp;"#"&amp;VLOOKUP(AN18,数组!$B:$C,2,0)&amp;"#"&amp;角色升星配方!AO18,"")</f>
        <v/>
      </c>
      <c r="CQ18" s="35" t="str">
        <f>_xlfn.IFNA(AM18&amp;"#"&amp;AN18&amp;"#"&amp;VLOOKUP(AO18,数组!$B:$C,2,0)&amp;"#"&amp;角色升星配方!AP18,"")</f>
        <v/>
      </c>
      <c r="CR18" s="35" t="str">
        <f>_xlfn.IFNA(AN18&amp;"#"&amp;AO18&amp;"#"&amp;VLOOKUP(AP18,数组!$B:$C,2,0)&amp;"#"&amp;角色升星配方!AQ18,"")</f>
        <v/>
      </c>
      <c r="CS18" s="35" t="str">
        <f>_xlfn.IFNA(AK18&amp;"#"&amp;AL18&amp;"#"&amp;VLOOKUP(AM18,数组!$B:$C,2,0)&amp;"#"&amp;角色升星配方!AN18,"")</f>
        <v>9#3#17#2</v>
      </c>
      <c r="CT18" s="35" t="str">
        <f>_xlfn.IFNA(AP18&amp;"#"&amp;AQ18&amp;"#"&amp;VLOOKUP(AR18,数组!$B:$C,2,0)&amp;"#"&amp;角色升星配方!AS18,"")</f>
        <v/>
      </c>
      <c r="CU18" s="35" t="str">
        <f>_xlfn.IFNA(AQ18&amp;"#"&amp;AR18&amp;"#"&amp;VLOOKUP(AS18,数组!$B:$C,2,0)&amp;"#"&amp;角色升星配方!AT18,"")</f>
        <v/>
      </c>
      <c r="CV18" s="35" t="str">
        <f>_xlfn.IFNA(AR18&amp;"#"&amp;AS18&amp;"#"&amp;VLOOKUP(AT18,数组!$B:$C,2,0)&amp;"#"&amp;角色升星配方!AU18,"")</f>
        <v/>
      </c>
      <c r="CW18" s="35" t="str">
        <f>_xlfn.IFNA(AO18&amp;"#"&amp;AP18&amp;"#"&amp;VLOOKUP(AQ18,数组!$B:$C,2,0)&amp;"#"&amp;角色升星配方!AR18,"")</f>
        <v>10#1#3#2</v>
      </c>
      <c r="CX18" s="35" t="str">
        <f>_xlfn.IFNA(AT18&amp;"#"&amp;AU18&amp;"#"&amp;VLOOKUP(AV18,数组!$B:$C,2,0)&amp;"#"&amp;角色升星配方!AW18,"")</f>
        <v/>
      </c>
      <c r="CY18" s="35" t="str">
        <f>_xlfn.IFNA(AU18&amp;"#"&amp;AV18&amp;"#"&amp;VLOOKUP(AW18,数组!$B:$C,2,0)&amp;"#"&amp;角色升星配方!AX18,"")</f>
        <v/>
      </c>
      <c r="CZ18" s="35" t="str">
        <f>_xlfn.IFNA(AV18&amp;"#"&amp;AW18&amp;"#"&amp;VLOOKUP(AX18,数组!$B:$C,2,0)&amp;"#"&amp;角色升星配方!AY18,"")</f>
        <v/>
      </c>
      <c r="DA18" s="35" t="str">
        <f>_xlfn.IFNA(AS18&amp;"#"&amp;AT18&amp;"#"&amp;VLOOKUP(AU18,数组!$B:$C,2,0)&amp;"#"&amp;角色升星配方!AV18,"")</f>
        <v>10#2#18#1</v>
      </c>
      <c r="DB18" s="35" t="str">
        <f>_xlfn.IFNA(AX18&amp;"#"&amp;AY18&amp;"#"&amp;VLOOKUP(AZ18,数组!$B:$C,2,0)&amp;"#"&amp;角色升星配方!BM18,"")</f>
        <v/>
      </c>
      <c r="DE18" s="35" t="str">
        <f>_xlfn.IFNA(AW18&amp;"#"&amp;AX18&amp;"#"&amp;VLOOKUP(AY18,数组!$B:$C,2,0)&amp;"#"&amp;角色升星配方!AZ18,"")</f>
        <v>10#3#14#1</v>
      </c>
      <c r="DI18" s="35" t="str">
        <f>_xlfn.IFNA(BE18&amp;"#"&amp;BF18&amp;"#"&amp;VLOOKUP(BG18,数组!$B:$C,2,0)&amp;"#"&amp;角色升星配方!BH18,"")</f>
        <v/>
      </c>
      <c r="DM18" s="35" t="str">
        <f>_xlfn.IFNA(BI18&amp;"#"&amp;BJ18&amp;"#"&amp;VLOOKUP(BK18,数组!$B:$C,2,0)&amp;"#"&amp;角色升星配方!BL18,"")</f>
        <v/>
      </c>
      <c r="DN18" s="32" t="e">
        <f ca="1">[2]!SUMSTRING(BM18:DM18,"|")</f>
        <v>#NAME?</v>
      </c>
    </row>
    <row r="19" spans="1:118" x14ac:dyDescent="0.3">
      <c r="A19" s="35">
        <v>4</v>
      </c>
      <c r="B19" s="35">
        <v>10018</v>
      </c>
      <c r="C19" s="35">
        <v>4</v>
      </c>
      <c r="D19" s="35">
        <v>5</v>
      </c>
      <c r="E19" s="36">
        <v>6</v>
      </c>
      <c r="F19" s="36">
        <v>1</v>
      </c>
      <c r="G19" s="36" t="s">
        <v>486</v>
      </c>
      <c r="H19" s="36">
        <v>1</v>
      </c>
      <c r="I19" s="36">
        <v>6</v>
      </c>
      <c r="J19" s="36">
        <v>2</v>
      </c>
      <c r="K19" s="36" t="s">
        <v>507</v>
      </c>
      <c r="L19" s="36">
        <v>1</v>
      </c>
      <c r="M19" s="36">
        <v>6</v>
      </c>
      <c r="N19" s="36">
        <v>3</v>
      </c>
      <c r="O19" s="36" t="s">
        <v>488</v>
      </c>
      <c r="P19" s="36">
        <v>3</v>
      </c>
      <c r="Q19" s="39">
        <v>7</v>
      </c>
      <c r="R19" s="39">
        <v>1</v>
      </c>
      <c r="S19" s="39" t="s">
        <v>488</v>
      </c>
      <c r="T19" s="39">
        <v>4</v>
      </c>
      <c r="U19" s="40">
        <v>8</v>
      </c>
      <c r="V19" s="40">
        <v>1</v>
      </c>
      <c r="W19" s="40" t="s">
        <v>488</v>
      </c>
      <c r="X19" s="40">
        <v>3</v>
      </c>
      <c r="Y19" s="40">
        <v>8</v>
      </c>
      <c r="Z19" s="40">
        <v>2</v>
      </c>
      <c r="AA19" s="40" t="s">
        <v>489</v>
      </c>
      <c r="AB19" s="40">
        <v>1</v>
      </c>
      <c r="AC19" s="41">
        <v>9</v>
      </c>
      <c r="AD19" s="41">
        <v>1</v>
      </c>
      <c r="AE19" s="41" t="s">
        <v>486</v>
      </c>
      <c r="AF19" s="41">
        <v>1</v>
      </c>
      <c r="AG19" s="41">
        <v>9</v>
      </c>
      <c r="AH19" s="41">
        <v>2</v>
      </c>
      <c r="AI19" s="41" t="s">
        <v>489</v>
      </c>
      <c r="AJ19" s="41">
        <v>1</v>
      </c>
      <c r="AK19" s="41">
        <v>9</v>
      </c>
      <c r="AL19" s="41">
        <v>3</v>
      </c>
      <c r="AM19" s="41" t="s">
        <v>488</v>
      </c>
      <c r="AN19" s="41">
        <v>2</v>
      </c>
      <c r="AO19" s="39">
        <v>10</v>
      </c>
      <c r="AP19" s="39">
        <v>1</v>
      </c>
      <c r="AQ19" s="39" t="s">
        <v>486</v>
      </c>
      <c r="AR19" s="39">
        <v>2</v>
      </c>
      <c r="AS19" s="39">
        <v>10</v>
      </c>
      <c r="AT19" s="39">
        <v>2</v>
      </c>
      <c r="AU19" s="39" t="s">
        <v>489</v>
      </c>
      <c r="AV19" s="39">
        <v>1</v>
      </c>
      <c r="AW19" s="39">
        <v>10</v>
      </c>
      <c r="AX19" s="39">
        <v>3</v>
      </c>
      <c r="AY19" s="45" t="s">
        <v>490</v>
      </c>
      <c r="AZ19" s="39">
        <v>1</v>
      </c>
      <c r="BA19" s="39"/>
      <c r="BB19" s="39"/>
      <c r="BC19" s="39"/>
      <c r="BD19" s="39"/>
      <c r="BE19" s="39"/>
      <c r="BF19" s="39"/>
      <c r="BG19" s="39"/>
      <c r="BH19" s="39"/>
      <c r="BI19" s="39"/>
      <c r="BJ19" s="39"/>
      <c r="BK19" s="39"/>
      <c r="BL19" s="39"/>
      <c r="BM19" s="35" t="str">
        <f>_xlfn.IFNA(E19&amp;"#"&amp;F19&amp;"#"&amp;VLOOKUP(G19,数组!$B:$C,2,0)&amp;"#"&amp;角色升星配方!H19,"")</f>
        <v>6#1#3#1</v>
      </c>
      <c r="BN19" s="35" t="str">
        <f>_xlfn.IFNA(F19&amp;"#"&amp;G19&amp;"#"&amp;VLOOKUP(H19,数组!$B:$C,2,0)&amp;"#"&amp;角色升星配方!I19,"")</f>
        <v/>
      </c>
      <c r="BO19" s="35" t="str">
        <f>_xlfn.IFNA(G19&amp;"#"&amp;H19&amp;"#"&amp;VLOOKUP(I19,数组!$B:$C,2,0)&amp;"#"&amp;角色升星配方!J19,"")</f>
        <v/>
      </c>
      <c r="BP19" s="35" t="str">
        <f>_xlfn.IFNA(H19&amp;"#"&amp;I19&amp;"#"&amp;VLOOKUP(J19,数组!$B:$C,2,0)&amp;"#"&amp;角色升星配方!K19,"")</f>
        <v/>
      </c>
      <c r="BQ19" s="35" t="str">
        <f>_xlfn.IFNA(I19&amp;"#"&amp;J19&amp;"#"&amp;VLOOKUP(K19,数组!$B:$C,2,0)&amp;"#"&amp;角色升星配方!L19,"")</f>
        <v>6#2#27#1</v>
      </c>
      <c r="BR19" s="35" t="str">
        <f>_xlfn.IFNA(J19&amp;"#"&amp;K19&amp;"#"&amp;VLOOKUP(L19,数组!$B:$C,2,0)&amp;"#"&amp;角色升星配方!M19,"")</f>
        <v/>
      </c>
      <c r="BS19" s="35" t="str">
        <f>_xlfn.IFNA(K19&amp;"#"&amp;L19&amp;"#"&amp;VLOOKUP(M19,数组!$B:$C,2,0)&amp;"#"&amp;角色升星配方!N19,"")</f>
        <v/>
      </c>
      <c r="BT19" s="35" t="str">
        <f>_xlfn.IFNA(L19&amp;"#"&amp;M19&amp;"#"&amp;VLOOKUP(N19,数组!$B:$C,2,0)&amp;"#"&amp;角色升星配方!O19,"")</f>
        <v/>
      </c>
      <c r="BU19" s="35" t="str">
        <f>_xlfn.IFNA(M19&amp;"#"&amp;N19&amp;"#"&amp;VLOOKUP(O19,数组!$B:$C,2,0)&amp;"#"&amp;角色升星配方!P19,"")</f>
        <v>6#3#17#3</v>
      </c>
      <c r="BV19" s="35" t="str">
        <f>_xlfn.IFNA(N19&amp;"#"&amp;O19&amp;"#"&amp;VLOOKUP(P19,数组!$B:$C,2,0)&amp;"#"&amp;角色升星配方!Q19,"")</f>
        <v/>
      </c>
      <c r="BW19" s="35" t="str">
        <f>_xlfn.IFNA(O19&amp;"#"&amp;P19&amp;"#"&amp;VLOOKUP(Q19,数组!$B:$C,2,0)&amp;"#"&amp;角色升星配方!R19,"")</f>
        <v/>
      </c>
      <c r="BX19" s="35" t="str">
        <f>_xlfn.IFNA(P19&amp;"#"&amp;Q19&amp;"#"&amp;VLOOKUP(R19,数组!$B:$C,2,0)&amp;"#"&amp;角色升星配方!S19,"")</f>
        <v/>
      </c>
      <c r="BY19" s="35" t="str">
        <f>_xlfn.IFNA(Q19&amp;"#"&amp;R19&amp;"#"&amp;VLOOKUP(S19,数组!$B:$C,2,0)&amp;"#"&amp;角色升星配方!T19,"")</f>
        <v>7#1#17#4</v>
      </c>
      <c r="BZ19" s="35" t="str">
        <f>_xlfn.IFNA(R19&amp;"#"&amp;S19&amp;"#"&amp;VLOOKUP(T19,数组!$B:$C,2,0)&amp;"#"&amp;角色升星配方!U19,"")</f>
        <v/>
      </c>
      <c r="CA19" s="35" t="str">
        <f>_xlfn.IFNA(S19&amp;"#"&amp;T19&amp;"#"&amp;VLOOKUP(U19,数组!$B:$C,2,0)&amp;"#"&amp;角色升星配方!V19,"")</f>
        <v/>
      </c>
      <c r="CB19" s="35" t="str">
        <f>_xlfn.IFNA(T19&amp;"#"&amp;U19&amp;"#"&amp;VLOOKUP(V19,数组!$B:$C,2,0)&amp;"#"&amp;角色升星配方!W19,"")</f>
        <v/>
      </c>
      <c r="CC19" s="35" t="str">
        <f>_xlfn.IFNA(U19&amp;"#"&amp;V19&amp;"#"&amp;VLOOKUP(W19,数组!$B:$C,2,0)&amp;"#"&amp;角色升星配方!X19,"")</f>
        <v>8#1#17#3</v>
      </c>
      <c r="CD19" s="35" t="str">
        <f>_xlfn.IFNA(V19&amp;"#"&amp;W19&amp;"#"&amp;VLOOKUP(X19,数组!$B:$C,2,0)&amp;"#"&amp;角色升星配方!AC19,"")</f>
        <v/>
      </c>
      <c r="CE19" s="35" t="str">
        <f>_xlfn.IFNA(W19&amp;"#"&amp;X19&amp;"#"&amp;VLOOKUP(AC19,数组!$B:$C,2,0)&amp;"#"&amp;角色升星配方!AD19,"")</f>
        <v/>
      </c>
      <c r="CF19" s="35" t="str">
        <f>_xlfn.IFNA(X19&amp;"#"&amp;AC19&amp;"#"&amp;VLOOKUP(AD19,数组!$B:$C,2,0)&amp;"#"&amp;角色升星配方!AE19,"")</f>
        <v/>
      </c>
      <c r="CG19" s="35" t="str">
        <f>_xlfn.IFNA(Y19&amp;"#"&amp;Z19&amp;"#"&amp;VLOOKUP(AA19,数组!$B:$C,2,0)&amp;"#"&amp;角色升星配方!AB19,"")</f>
        <v>8#2#18#1</v>
      </c>
      <c r="CH19" s="35" t="str">
        <f>_xlfn.IFNA(AD19&amp;"#"&amp;AE19&amp;"#"&amp;VLOOKUP(AF19,数组!$B:$C,2,0)&amp;"#"&amp;角色升星配方!AG19,"")</f>
        <v/>
      </c>
      <c r="CI19" s="35" t="str">
        <f>_xlfn.IFNA(AE19&amp;"#"&amp;AF19&amp;"#"&amp;VLOOKUP(AG19,数组!$B:$C,2,0)&amp;"#"&amp;角色升星配方!AH19,"")</f>
        <v/>
      </c>
      <c r="CJ19" s="35" t="str">
        <f>_xlfn.IFNA(AF19&amp;"#"&amp;AG19&amp;"#"&amp;VLOOKUP(AH19,数组!$B:$C,2,0)&amp;"#"&amp;角色升星配方!AI19,"")</f>
        <v/>
      </c>
      <c r="CK19" s="35" t="str">
        <f>_xlfn.IFNA(AC19&amp;"#"&amp;AD19&amp;"#"&amp;VLOOKUP(AE19,数组!$B:$C,2,0)&amp;"#"&amp;角色升星配方!AF19,"")</f>
        <v>9#1#3#1</v>
      </c>
      <c r="CL19" s="35" t="str">
        <f>_xlfn.IFNA(AH19&amp;"#"&amp;AI19&amp;"#"&amp;VLOOKUP(AJ19,数组!$B:$C,2,0)&amp;"#"&amp;角色升星配方!AK19,"")</f>
        <v/>
      </c>
      <c r="CM19" s="35" t="str">
        <f>_xlfn.IFNA(AI19&amp;"#"&amp;AJ19&amp;"#"&amp;VLOOKUP(AK19,数组!$B:$C,2,0)&amp;"#"&amp;角色升星配方!AL19,"")</f>
        <v/>
      </c>
      <c r="CN19" s="35" t="str">
        <f>_xlfn.IFNA(AJ19&amp;"#"&amp;AK19&amp;"#"&amp;VLOOKUP(AL19,数组!$B:$C,2,0)&amp;"#"&amp;角色升星配方!AM19,"")</f>
        <v/>
      </c>
      <c r="CO19" s="35" t="str">
        <f>_xlfn.IFNA(AG19&amp;"#"&amp;AH19&amp;"#"&amp;VLOOKUP(AI19,数组!$B:$C,2,0)&amp;"#"&amp;角色升星配方!AJ19,"")</f>
        <v>9#2#18#1</v>
      </c>
      <c r="CP19" s="35" t="str">
        <f>_xlfn.IFNA(AL19&amp;"#"&amp;AM19&amp;"#"&amp;VLOOKUP(AN19,数组!$B:$C,2,0)&amp;"#"&amp;角色升星配方!AO19,"")</f>
        <v/>
      </c>
      <c r="CQ19" s="35" t="str">
        <f>_xlfn.IFNA(AM19&amp;"#"&amp;AN19&amp;"#"&amp;VLOOKUP(AO19,数组!$B:$C,2,0)&amp;"#"&amp;角色升星配方!AP19,"")</f>
        <v/>
      </c>
      <c r="CR19" s="35" t="str">
        <f>_xlfn.IFNA(AN19&amp;"#"&amp;AO19&amp;"#"&amp;VLOOKUP(AP19,数组!$B:$C,2,0)&amp;"#"&amp;角色升星配方!AQ19,"")</f>
        <v/>
      </c>
      <c r="CS19" s="35" t="str">
        <f>_xlfn.IFNA(AK19&amp;"#"&amp;AL19&amp;"#"&amp;VLOOKUP(AM19,数组!$B:$C,2,0)&amp;"#"&amp;角色升星配方!AN19,"")</f>
        <v>9#3#17#2</v>
      </c>
      <c r="CT19" s="35" t="str">
        <f>_xlfn.IFNA(AP19&amp;"#"&amp;AQ19&amp;"#"&amp;VLOOKUP(AR19,数组!$B:$C,2,0)&amp;"#"&amp;角色升星配方!AS19,"")</f>
        <v/>
      </c>
      <c r="CU19" s="35" t="str">
        <f>_xlfn.IFNA(AQ19&amp;"#"&amp;AR19&amp;"#"&amp;VLOOKUP(AS19,数组!$B:$C,2,0)&amp;"#"&amp;角色升星配方!AT19,"")</f>
        <v/>
      </c>
      <c r="CV19" s="35" t="str">
        <f>_xlfn.IFNA(AR19&amp;"#"&amp;AS19&amp;"#"&amp;VLOOKUP(AT19,数组!$B:$C,2,0)&amp;"#"&amp;角色升星配方!AU19,"")</f>
        <v/>
      </c>
      <c r="CW19" s="35" t="str">
        <f>_xlfn.IFNA(AO19&amp;"#"&amp;AP19&amp;"#"&amp;VLOOKUP(AQ19,数组!$B:$C,2,0)&amp;"#"&amp;角色升星配方!AR19,"")</f>
        <v>10#1#3#2</v>
      </c>
      <c r="CX19" s="35" t="str">
        <f>_xlfn.IFNA(AT19&amp;"#"&amp;AU19&amp;"#"&amp;VLOOKUP(AV19,数组!$B:$C,2,0)&amp;"#"&amp;角色升星配方!AW19,"")</f>
        <v/>
      </c>
      <c r="CY19" s="35" t="str">
        <f>_xlfn.IFNA(AU19&amp;"#"&amp;AV19&amp;"#"&amp;VLOOKUP(AW19,数组!$B:$C,2,0)&amp;"#"&amp;角色升星配方!AX19,"")</f>
        <v/>
      </c>
      <c r="CZ19" s="35" t="str">
        <f>_xlfn.IFNA(AV19&amp;"#"&amp;AW19&amp;"#"&amp;VLOOKUP(AX19,数组!$B:$C,2,0)&amp;"#"&amp;角色升星配方!AY19,"")</f>
        <v/>
      </c>
      <c r="DA19" s="35" t="str">
        <f>_xlfn.IFNA(AS19&amp;"#"&amp;AT19&amp;"#"&amp;VLOOKUP(AU19,数组!$B:$C,2,0)&amp;"#"&amp;角色升星配方!AV19,"")</f>
        <v>10#2#18#1</v>
      </c>
      <c r="DB19" s="35" t="str">
        <f>_xlfn.IFNA(AX19&amp;"#"&amp;AY19&amp;"#"&amp;VLOOKUP(AZ19,数组!$B:$C,2,0)&amp;"#"&amp;角色升星配方!BM19,"")</f>
        <v/>
      </c>
      <c r="DE19" s="35" t="str">
        <f>_xlfn.IFNA(AW19&amp;"#"&amp;AX19&amp;"#"&amp;VLOOKUP(AY19,数组!$B:$C,2,0)&amp;"#"&amp;角色升星配方!AZ19,"")</f>
        <v>10#3#14#1</v>
      </c>
      <c r="DI19" s="35" t="str">
        <f>_xlfn.IFNA(BE19&amp;"#"&amp;BF19&amp;"#"&amp;VLOOKUP(BG19,数组!$B:$C,2,0)&amp;"#"&amp;角色升星配方!BH19,"")</f>
        <v/>
      </c>
      <c r="DM19" s="35" t="str">
        <f>_xlfn.IFNA(BI19&amp;"#"&amp;BJ19&amp;"#"&amp;VLOOKUP(BK19,数组!$B:$C,2,0)&amp;"#"&amp;角色升星配方!BL19,"")</f>
        <v/>
      </c>
      <c r="DN19" s="32" t="e">
        <f ca="1">[2]!SUMSTRING(BM19:DM19,"|")</f>
        <v>#NAME?</v>
      </c>
    </row>
    <row r="20" spans="1:118" x14ac:dyDescent="0.3">
      <c r="A20" s="35">
        <v>2</v>
      </c>
      <c r="B20" s="35">
        <v>10019</v>
      </c>
      <c r="C20" s="35">
        <v>2</v>
      </c>
      <c r="D20" s="35">
        <v>5</v>
      </c>
      <c r="E20" s="36">
        <v>6</v>
      </c>
      <c r="F20" s="36">
        <v>1</v>
      </c>
      <c r="G20" s="36" t="s">
        <v>486</v>
      </c>
      <c r="H20" s="36">
        <v>1</v>
      </c>
      <c r="I20" s="36">
        <v>6</v>
      </c>
      <c r="J20" s="36">
        <v>2</v>
      </c>
      <c r="K20" s="36" t="s">
        <v>508</v>
      </c>
      <c r="L20" s="36">
        <v>1</v>
      </c>
      <c r="M20" s="36">
        <v>6</v>
      </c>
      <c r="N20" s="36">
        <v>3</v>
      </c>
      <c r="O20" s="36" t="s">
        <v>488</v>
      </c>
      <c r="P20" s="36">
        <v>3</v>
      </c>
      <c r="Q20" s="39">
        <v>7</v>
      </c>
      <c r="R20" s="39">
        <v>1</v>
      </c>
      <c r="S20" s="39" t="s">
        <v>488</v>
      </c>
      <c r="T20" s="39">
        <v>4</v>
      </c>
      <c r="U20" s="40">
        <v>8</v>
      </c>
      <c r="V20" s="40">
        <v>1</v>
      </c>
      <c r="W20" s="40" t="s">
        <v>488</v>
      </c>
      <c r="X20" s="40">
        <v>3</v>
      </c>
      <c r="Y20" s="40">
        <v>8</v>
      </c>
      <c r="Z20" s="40">
        <v>2</v>
      </c>
      <c r="AA20" s="40" t="s">
        <v>489</v>
      </c>
      <c r="AB20" s="40">
        <v>1</v>
      </c>
      <c r="AC20" s="41">
        <v>9</v>
      </c>
      <c r="AD20" s="41">
        <v>1</v>
      </c>
      <c r="AE20" s="41" t="s">
        <v>486</v>
      </c>
      <c r="AF20" s="41">
        <v>1</v>
      </c>
      <c r="AG20" s="41">
        <v>9</v>
      </c>
      <c r="AH20" s="41">
        <v>2</v>
      </c>
      <c r="AI20" s="41" t="s">
        <v>489</v>
      </c>
      <c r="AJ20" s="41">
        <v>1</v>
      </c>
      <c r="AK20" s="41">
        <v>9</v>
      </c>
      <c r="AL20" s="41">
        <v>3</v>
      </c>
      <c r="AM20" s="41" t="s">
        <v>488</v>
      </c>
      <c r="AN20" s="41">
        <v>2</v>
      </c>
      <c r="AO20" s="39">
        <v>10</v>
      </c>
      <c r="AP20" s="39">
        <v>1</v>
      </c>
      <c r="AQ20" s="39" t="s">
        <v>486</v>
      </c>
      <c r="AR20" s="39">
        <v>2</v>
      </c>
      <c r="AS20" s="39">
        <v>10</v>
      </c>
      <c r="AT20" s="39">
        <v>2</v>
      </c>
      <c r="AU20" s="39" t="s">
        <v>489</v>
      </c>
      <c r="AV20" s="39">
        <v>1</v>
      </c>
      <c r="AW20" s="39">
        <v>10</v>
      </c>
      <c r="AX20" s="39">
        <v>3</v>
      </c>
      <c r="AY20" s="45" t="s">
        <v>490</v>
      </c>
      <c r="AZ20" s="39">
        <v>1</v>
      </c>
      <c r="BA20" s="39"/>
      <c r="BB20" s="39"/>
      <c r="BC20" s="39"/>
      <c r="BD20" s="39"/>
      <c r="BE20" s="39"/>
      <c r="BF20" s="39"/>
      <c r="BG20" s="39"/>
      <c r="BH20" s="39"/>
      <c r="BI20" s="39"/>
      <c r="BJ20" s="39"/>
      <c r="BK20" s="39"/>
      <c r="BL20" s="39"/>
      <c r="BM20" s="35" t="str">
        <f>_xlfn.IFNA(E20&amp;"#"&amp;F20&amp;"#"&amp;VLOOKUP(G20,数组!$B:$C,2,0)&amp;"#"&amp;角色升星配方!H20,"")</f>
        <v>6#1#3#1</v>
      </c>
      <c r="BN20" s="35" t="str">
        <f>_xlfn.IFNA(F20&amp;"#"&amp;G20&amp;"#"&amp;VLOOKUP(H20,数组!$B:$C,2,0)&amp;"#"&amp;角色升星配方!I20,"")</f>
        <v/>
      </c>
      <c r="BO20" s="35" t="str">
        <f>_xlfn.IFNA(G20&amp;"#"&amp;H20&amp;"#"&amp;VLOOKUP(I20,数组!$B:$C,2,0)&amp;"#"&amp;角色升星配方!J20,"")</f>
        <v/>
      </c>
      <c r="BP20" s="35" t="str">
        <f>_xlfn.IFNA(H20&amp;"#"&amp;I20&amp;"#"&amp;VLOOKUP(J20,数组!$B:$C,2,0)&amp;"#"&amp;角色升星配方!K20,"")</f>
        <v/>
      </c>
      <c r="BQ20" s="35" t="str">
        <f>_xlfn.IFNA(I20&amp;"#"&amp;J20&amp;"#"&amp;VLOOKUP(K20,数组!$B:$C,2,0)&amp;"#"&amp;角色升星配方!L20,"")</f>
        <v>6#2#40#1</v>
      </c>
      <c r="BR20" s="35" t="str">
        <f>_xlfn.IFNA(J20&amp;"#"&amp;K20&amp;"#"&amp;VLOOKUP(L20,数组!$B:$C,2,0)&amp;"#"&amp;角色升星配方!M20,"")</f>
        <v/>
      </c>
      <c r="BS20" s="35" t="str">
        <f>_xlfn.IFNA(K20&amp;"#"&amp;L20&amp;"#"&amp;VLOOKUP(M20,数组!$B:$C,2,0)&amp;"#"&amp;角色升星配方!N20,"")</f>
        <v/>
      </c>
      <c r="BT20" s="35" t="str">
        <f>_xlfn.IFNA(L20&amp;"#"&amp;M20&amp;"#"&amp;VLOOKUP(N20,数组!$B:$C,2,0)&amp;"#"&amp;角色升星配方!O20,"")</f>
        <v/>
      </c>
      <c r="BU20" s="35" t="str">
        <f>_xlfn.IFNA(M20&amp;"#"&amp;N20&amp;"#"&amp;VLOOKUP(O20,数组!$B:$C,2,0)&amp;"#"&amp;角色升星配方!P20,"")</f>
        <v>6#3#17#3</v>
      </c>
      <c r="BV20" s="35" t="str">
        <f>_xlfn.IFNA(N20&amp;"#"&amp;O20&amp;"#"&amp;VLOOKUP(P20,数组!$B:$C,2,0)&amp;"#"&amp;角色升星配方!Q20,"")</f>
        <v/>
      </c>
      <c r="BW20" s="35" t="str">
        <f>_xlfn.IFNA(O20&amp;"#"&amp;P20&amp;"#"&amp;VLOOKUP(Q20,数组!$B:$C,2,0)&amp;"#"&amp;角色升星配方!R20,"")</f>
        <v/>
      </c>
      <c r="BX20" s="35" t="str">
        <f>_xlfn.IFNA(P20&amp;"#"&amp;Q20&amp;"#"&amp;VLOOKUP(R20,数组!$B:$C,2,0)&amp;"#"&amp;角色升星配方!S20,"")</f>
        <v/>
      </c>
      <c r="BY20" s="35" t="str">
        <f>_xlfn.IFNA(Q20&amp;"#"&amp;R20&amp;"#"&amp;VLOOKUP(S20,数组!$B:$C,2,0)&amp;"#"&amp;角色升星配方!T20,"")</f>
        <v>7#1#17#4</v>
      </c>
      <c r="BZ20" s="35" t="str">
        <f>_xlfn.IFNA(R20&amp;"#"&amp;S20&amp;"#"&amp;VLOOKUP(T20,数组!$B:$C,2,0)&amp;"#"&amp;角色升星配方!U20,"")</f>
        <v/>
      </c>
      <c r="CA20" s="35" t="str">
        <f>_xlfn.IFNA(S20&amp;"#"&amp;T20&amp;"#"&amp;VLOOKUP(U20,数组!$B:$C,2,0)&amp;"#"&amp;角色升星配方!V20,"")</f>
        <v/>
      </c>
      <c r="CB20" s="35" t="str">
        <f>_xlfn.IFNA(T20&amp;"#"&amp;U20&amp;"#"&amp;VLOOKUP(V20,数组!$B:$C,2,0)&amp;"#"&amp;角色升星配方!W20,"")</f>
        <v/>
      </c>
      <c r="CC20" s="35" t="str">
        <f>_xlfn.IFNA(U20&amp;"#"&amp;V20&amp;"#"&amp;VLOOKUP(W20,数组!$B:$C,2,0)&amp;"#"&amp;角色升星配方!X20,"")</f>
        <v>8#1#17#3</v>
      </c>
      <c r="CD20" s="35" t="str">
        <f>_xlfn.IFNA(V20&amp;"#"&amp;W20&amp;"#"&amp;VLOOKUP(X20,数组!$B:$C,2,0)&amp;"#"&amp;角色升星配方!AC20,"")</f>
        <v/>
      </c>
      <c r="CE20" s="35" t="str">
        <f>_xlfn.IFNA(W20&amp;"#"&amp;X20&amp;"#"&amp;VLOOKUP(AC20,数组!$B:$C,2,0)&amp;"#"&amp;角色升星配方!AD20,"")</f>
        <v/>
      </c>
      <c r="CF20" s="35" t="str">
        <f>_xlfn.IFNA(X20&amp;"#"&amp;AC20&amp;"#"&amp;VLOOKUP(AD20,数组!$B:$C,2,0)&amp;"#"&amp;角色升星配方!AE20,"")</f>
        <v/>
      </c>
      <c r="CG20" s="35" t="str">
        <f>_xlfn.IFNA(Y20&amp;"#"&amp;Z20&amp;"#"&amp;VLOOKUP(AA20,数组!$B:$C,2,0)&amp;"#"&amp;角色升星配方!AB20,"")</f>
        <v>8#2#18#1</v>
      </c>
      <c r="CH20" s="35" t="str">
        <f>_xlfn.IFNA(AD20&amp;"#"&amp;AE20&amp;"#"&amp;VLOOKUP(AF20,数组!$B:$C,2,0)&amp;"#"&amp;角色升星配方!AG20,"")</f>
        <v/>
      </c>
      <c r="CI20" s="35" t="str">
        <f>_xlfn.IFNA(AE20&amp;"#"&amp;AF20&amp;"#"&amp;VLOOKUP(AG20,数组!$B:$C,2,0)&amp;"#"&amp;角色升星配方!AH20,"")</f>
        <v/>
      </c>
      <c r="CJ20" s="35" t="str">
        <f>_xlfn.IFNA(AF20&amp;"#"&amp;AG20&amp;"#"&amp;VLOOKUP(AH20,数组!$B:$C,2,0)&amp;"#"&amp;角色升星配方!AI20,"")</f>
        <v/>
      </c>
      <c r="CK20" s="35" t="str">
        <f>_xlfn.IFNA(AC20&amp;"#"&amp;AD20&amp;"#"&amp;VLOOKUP(AE20,数组!$B:$C,2,0)&amp;"#"&amp;角色升星配方!AF20,"")</f>
        <v>9#1#3#1</v>
      </c>
      <c r="CL20" s="35" t="str">
        <f>_xlfn.IFNA(AH20&amp;"#"&amp;AI20&amp;"#"&amp;VLOOKUP(AJ20,数组!$B:$C,2,0)&amp;"#"&amp;角色升星配方!AK20,"")</f>
        <v/>
      </c>
      <c r="CM20" s="35" t="str">
        <f>_xlfn.IFNA(AI20&amp;"#"&amp;AJ20&amp;"#"&amp;VLOOKUP(AK20,数组!$B:$C,2,0)&amp;"#"&amp;角色升星配方!AL20,"")</f>
        <v/>
      </c>
      <c r="CN20" s="35" t="str">
        <f>_xlfn.IFNA(AJ20&amp;"#"&amp;AK20&amp;"#"&amp;VLOOKUP(AL20,数组!$B:$C,2,0)&amp;"#"&amp;角色升星配方!AM20,"")</f>
        <v/>
      </c>
      <c r="CO20" s="35" t="str">
        <f>_xlfn.IFNA(AG20&amp;"#"&amp;AH20&amp;"#"&amp;VLOOKUP(AI20,数组!$B:$C,2,0)&amp;"#"&amp;角色升星配方!AJ20,"")</f>
        <v>9#2#18#1</v>
      </c>
      <c r="CP20" s="35" t="str">
        <f>_xlfn.IFNA(AL20&amp;"#"&amp;AM20&amp;"#"&amp;VLOOKUP(AN20,数组!$B:$C,2,0)&amp;"#"&amp;角色升星配方!AO20,"")</f>
        <v/>
      </c>
      <c r="CQ20" s="35" t="str">
        <f>_xlfn.IFNA(AM20&amp;"#"&amp;AN20&amp;"#"&amp;VLOOKUP(AO20,数组!$B:$C,2,0)&amp;"#"&amp;角色升星配方!AP20,"")</f>
        <v/>
      </c>
      <c r="CR20" s="35" t="str">
        <f>_xlfn.IFNA(AN20&amp;"#"&amp;AO20&amp;"#"&amp;VLOOKUP(AP20,数组!$B:$C,2,0)&amp;"#"&amp;角色升星配方!AQ20,"")</f>
        <v/>
      </c>
      <c r="CS20" s="35" t="str">
        <f>_xlfn.IFNA(AK20&amp;"#"&amp;AL20&amp;"#"&amp;VLOOKUP(AM20,数组!$B:$C,2,0)&amp;"#"&amp;角色升星配方!AN20,"")</f>
        <v>9#3#17#2</v>
      </c>
      <c r="CT20" s="35" t="str">
        <f>_xlfn.IFNA(AP20&amp;"#"&amp;AQ20&amp;"#"&amp;VLOOKUP(AR20,数组!$B:$C,2,0)&amp;"#"&amp;角色升星配方!AS20,"")</f>
        <v/>
      </c>
      <c r="CU20" s="35" t="str">
        <f>_xlfn.IFNA(AQ20&amp;"#"&amp;AR20&amp;"#"&amp;VLOOKUP(AS20,数组!$B:$C,2,0)&amp;"#"&amp;角色升星配方!AT20,"")</f>
        <v/>
      </c>
      <c r="CV20" s="35" t="str">
        <f>_xlfn.IFNA(AR20&amp;"#"&amp;AS20&amp;"#"&amp;VLOOKUP(AT20,数组!$B:$C,2,0)&amp;"#"&amp;角色升星配方!AU20,"")</f>
        <v/>
      </c>
      <c r="CW20" s="35" t="str">
        <f>_xlfn.IFNA(AO20&amp;"#"&amp;AP20&amp;"#"&amp;VLOOKUP(AQ20,数组!$B:$C,2,0)&amp;"#"&amp;角色升星配方!AR20,"")</f>
        <v>10#1#3#2</v>
      </c>
      <c r="CX20" s="35" t="str">
        <f>_xlfn.IFNA(AT20&amp;"#"&amp;AU20&amp;"#"&amp;VLOOKUP(AV20,数组!$B:$C,2,0)&amp;"#"&amp;角色升星配方!AW20,"")</f>
        <v/>
      </c>
      <c r="CY20" s="35" t="str">
        <f>_xlfn.IFNA(AU20&amp;"#"&amp;AV20&amp;"#"&amp;VLOOKUP(AW20,数组!$B:$C,2,0)&amp;"#"&amp;角色升星配方!AX20,"")</f>
        <v/>
      </c>
      <c r="CZ20" s="35" t="str">
        <f>_xlfn.IFNA(AV20&amp;"#"&amp;AW20&amp;"#"&amp;VLOOKUP(AX20,数组!$B:$C,2,0)&amp;"#"&amp;角色升星配方!AY20,"")</f>
        <v/>
      </c>
      <c r="DA20" s="35" t="str">
        <f>_xlfn.IFNA(AS20&amp;"#"&amp;AT20&amp;"#"&amp;VLOOKUP(AU20,数组!$B:$C,2,0)&amp;"#"&amp;角色升星配方!AV20,"")</f>
        <v>10#2#18#1</v>
      </c>
      <c r="DB20" s="35" t="str">
        <f>_xlfn.IFNA(AX20&amp;"#"&amp;AY20&amp;"#"&amp;VLOOKUP(AZ20,数组!$B:$C,2,0)&amp;"#"&amp;角色升星配方!BM20,"")</f>
        <v/>
      </c>
      <c r="DE20" s="35" t="str">
        <f>_xlfn.IFNA(AW20&amp;"#"&amp;AX20&amp;"#"&amp;VLOOKUP(AY20,数组!$B:$C,2,0)&amp;"#"&amp;角色升星配方!AZ20,"")</f>
        <v>10#3#14#1</v>
      </c>
      <c r="DI20" s="35" t="str">
        <f>_xlfn.IFNA(BE20&amp;"#"&amp;BF20&amp;"#"&amp;VLOOKUP(BG20,数组!$B:$C,2,0)&amp;"#"&amp;角色升星配方!BH20,"")</f>
        <v/>
      </c>
      <c r="DM20" s="35" t="str">
        <f>_xlfn.IFNA(BI20&amp;"#"&amp;BJ20&amp;"#"&amp;VLOOKUP(BK20,数组!$B:$C,2,0)&amp;"#"&amp;角色升星配方!BL20,"")</f>
        <v/>
      </c>
      <c r="DN20" s="32" t="e">
        <f ca="1">[2]!SUMSTRING(BM20:DM20,"|")</f>
        <v>#NAME?</v>
      </c>
    </row>
    <row r="21" spans="1:118" x14ac:dyDescent="0.3">
      <c r="A21" s="35">
        <v>1</v>
      </c>
      <c r="B21" s="35">
        <v>10020</v>
      </c>
      <c r="C21" s="35">
        <v>1</v>
      </c>
      <c r="D21" s="35">
        <v>5</v>
      </c>
      <c r="E21" s="36">
        <v>6</v>
      </c>
      <c r="F21" s="36">
        <v>1</v>
      </c>
      <c r="G21" s="36" t="s">
        <v>486</v>
      </c>
      <c r="H21" s="36">
        <v>1</v>
      </c>
      <c r="I21" s="36">
        <v>6</v>
      </c>
      <c r="J21" s="36">
        <v>2</v>
      </c>
      <c r="K21" s="36" t="s">
        <v>509</v>
      </c>
      <c r="L21" s="36">
        <v>1</v>
      </c>
      <c r="M21" s="36">
        <v>6</v>
      </c>
      <c r="N21" s="36">
        <v>3</v>
      </c>
      <c r="O21" s="36" t="s">
        <v>488</v>
      </c>
      <c r="P21" s="36">
        <v>3</v>
      </c>
      <c r="Q21" s="39">
        <v>7</v>
      </c>
      <c r="R21" s="39">
        <v>1</v>
      </c>
      <c r="S21" s="39" t="s">
        <v>488</v>
      </c>
      <c r="T21" s="39">
        <v>4</v>
      </c>
      <c r="U21" s="40">
        <v>8</v>
      </c>
      <c r="V21" s="40">
        <v>1</v>
      </c>
      <c r="W21" s="40" t="s">
        <v>488</v>
      </c>
      <c r="X21" s="40">
        <v>3</v>
      </c>
      <c r="Y21" s="40">
        <v>8</v>
      </c>
      <c r="Z21" s="40">
        <v>2</v>
      </c>
      <c r="AA21" s="40" t="s">
        <v>489</v>
      </c>
      <c r="AB21" s="40">
        <v>1</v>
      </c>
      <c r="AC21" s="41">
        <v>9</v>
      </c>
      <c r="AD21" s="41">
        <v>1</v>
      </c>
      <c r="AE21" s="41" t="s">
        <v>486</v>
      </c>
      <c r="AF21" s="41">
        <v>1</v>
      </c>
      <c r="AG21" s="41">
        <v>9</v>
      </c>
      <c r="AH21" s="41">
        <v>2</v>
      </c>
      <c r="AI21" s="41" t="s">
        <v>489</v>
      </c>
      <c r="AJ21" s="41">
        <v>1</v>
      </c>
      <c r="AK21" s="41">
        <v>9</v>
      </c>
      <c r="AL21" s="41">
        <v>3</v>
      </c>
      <c r="AM21" s="41" t="s">
        <v>488</v>
      </c>
      <c r="AN21" s="41">
        <v>2</v>
      </c>
      <c r="AO21" s="39">
        <v>10</v>
      </c>
      <c r="AP21" s="39">
        <v>1</v>
      </c>
      <c r="AQ21" s="39" t="s">
        <v>486</v>
      </c>
      <c r="AR21" s="39">
        <v>2</v>
      </c>
      <c r="AS21" s="39">
        <v>10</v>
      </c>
      <c r="AT21" s="39">
        <v>2</v>
      </c>
      <c r="AU21" s="39" t="s">
        <v>489</v>
      </c>
      <c r="AV21" s="39">
        <v>1</v>
      </c>
      <c r="AW21" s="39">
        <v>10</v>
      </c>
      <c r="AX21" s="39">
        <v>3</v>
      </c>
      <c r="AY21" s="45" t="s">
        <v>490</v>
      </c>
      <c r="AZ21" s="39">
        <v>1</v>
      </c>
      <c r="BA21" s="39"/>
      <c r="BB21" s="39"/>
      <c r="BC21" s="39"/>
      <c r="BD21" s="39"/>
      <c r="BE21" s="39"/>
      <c r="BF21" s="39"/>
      <c r="BG21" s="39"/>
      <c r="BH21" s="39"/>
      <c r="BI21" s="39"/>
      <c r="BJ21" s="39"/>
      <c r="BK21" s="39"/>
      <c r="BL21" s="39"/>
      <c r="BM21" s="35" t="str">
        <f>_xlfn.IFNA(E21&amp;"#"&amp;F21&amp;"#"&amp;VLOOKUP(G21,数组!$B:$C,2,0)&amp;"#"&amp;角色升星配方!H21,"")</f>
        <v>6#1#3#1</v>
      </c>
      <c r="BN21" s="35" t="str">
        <f>_xlfn.IFNA(F21&amp;"#"&amp;G21&amp;"#"&amp;VLOOKUP(H21,数组!$B:$C,2,0)&amp;"#"&amp;角色升星配方!I21,"")</f>
        <v/>
      </c>
      <c r="BO21" s="35" t="str">
        <f>_xlfn.IFNA(G21&amp;"#"&amp;H21&amp;"#"&amp;VLOOKUP(I21,数组!$B:$C,2,0)&amp;"#"&amp;角色升星配方!J21,"")</f>
        <v/>
      </c>
      <c r="BP21" s="35" t="str">
        <f>_xlfn.IFNA(H21&amp;"#"&amp;I21&amp;"#"&amp;VLOOKUP(J21,数组!$B:$C,2,0)&amp;"#"&amp;角色升星配方!K21,"")</f>
        <v/>
      </c>
      <c r="BQ21" s="35" t="str">
        <f>_xlfn.IFNA(I21&amp;"#"&amp;J21&amp;"#"&amp;VLOOKUP(K21,数组!$B:$C,2,0)&amp;"#"&amp;角色升星配方!L21,"")</f>
        <v>6#2#39#1</v>
      </c>
      <c r="BR21" s="35" t="str">
        <f>_xlfn.IFNA(J21&amp;"#"&amp;K21&amp;"#"&amp;VLOOKUP(L21,数组!$B:$C,2,0)&amp;"#"&amp;角色升星配方!M21,"")</f>
        <v/>
      </c>
      <c r="BS21" s="35" t="str">
        <f>_xlfn.IFNA(K21&amp;"#"&amp;L21&amp;"#"&amp;VLOOKUP(M21,数组!$B:$C,2,0)&amp;"#"&amp;角色升星配方!N21,"")</f>
        <v/>
      </c>
      <c r="BT21" s="35" t="str">
        <f>_xlfn.IFNA(L21&amp;"#"&amp;M21&amp;"#"&amp;VLOOKUP(N21,数组!$B:$C,2,0)&amp;"#"&amp;角色升星配方!O21,"")</f>
        <v/>
      </c>
      <c r="BU21" s="35" t="str">
        <f>_xlfn.IFNA(M21&amp;"#"&amp;N21&amp;"#"&amp;VLOOKUP(O21,数组!$B:$C,2,0)&amp;"#"&amp;角色升星配方!P21,"")</f>
        <v>6#3#17#3</v>
      </c>
      <c r="BV21" s="35" t="str">
        <f>_xlfn.IFNA(N21&amp;"#"&amp;O21&amp;"#"&amp;VLOOKUP(P21,数组!$B:$C,2,0)&amp;"#"&amp;角色升星配方!Q21,"")</f>
        <v/>
      </c>
      <c r="BW21" s="35" t="str">
        <f>_xlfn.IFNA(O21&amp;"#"&amp;P21&amp;"#"&amp;VLOOKUP(Q21,数组!$B:$C,2,0)&amp;"#"&amp;角色升星配方!R21,"")</f>
        <v/>
      </c>
      <c r="BX21" s="35" t="str">
        <f>_xlfn.IFNA(P21&amp;"#"&amp;Q21&amp;"#"&amp;VLOOKUP(R21,数组!$B:$C,2,0)&amp;"#"&amp;角色升星配方!S21,"")</f>
        <v/>
      </c>
      <c r="BY21" s="35" t="str">
        <f>_xlfn.IFNA(Q21&amp;"#"&amp;R21&amp;"#"&amp;VLOOKUP(S21,数组!$B:$C,2,0)&amp;"#"&amp;角色升星配方!T21,"")</f>
        <v>7#1#17#4</v>
      </c>
      <c r="BZ21" s="35" t="str">
        <f>_xlfn.IFNA(R21&amp;"#"&amp;S21&amp;"#"&amp;VLOOKUP(T21,数组!$B:$C,2,0)&amp;"#"&amp;角色升星配方!U21,"")</f>
        <v/>
      </c>
      <c r="CA21" s="35" t="str">
        <f>_xlfn.IFNA(S21&amp;"#"&amp;T21&amp;"#"&amp;VLOOKUP(U21,数组!$B:$C,2,0)&amp;"#"&amp;角色升星配方!V21,"")</f>
        <v/>
      </c>
      <c r="CB21" s="35" t="str">
        <f>_xlfn.IFNA(T21&amp;"#"&amp;U21&amp;"#"&amp;VLOOKUP(V21,数组!$B:$C,2,0)&amp;"#"&amp;角色升星配方!W21,"")</f>
        <v/>
      </c>
      <c r="CC21" s="35" t="str">
        <f>_xlfn.IFNA(U21&amp;"#"&amp;V21&amp;"#"&amp;VLOOKUP(W21,数组!$B:$C,2,0)&amp;"#"&amp;角色升星配方!X21,"")</f>
        <v>8#1#17#3</v>
      </c>
      <c r="CD21" s="35" t="str">
        <f>_xlfn.IFNA(V21&amp;"#"&amp;W21&amp;"#"&amp;VLOOKUP(X21,数组!$B:$C,2,0)&amp;"#"&amp;角色升星配方!AC21,"")</f>
        <v/>
      </c>
      <c r="CE21" s="35" t="str">
        <f>_xlfn.IFNA(W21&amp;"#"&amp;X21&amp;"#"&amp;VLOOKUP(AC21,数组!$B:$C,2,0)&amp;"#"&amp;角色升星配方!AD21,"")</f>
        <v/>
      </c>
      <c r="CF21" s="35" t="str">
        <f>_xlfn.IFNA(X21&amp;"#"&amp;AC21&amp;"#"&amp;VLOOKUP(AD21,数组!$B:$C,2,0)&amp;"#"&amp;角色升星配方!AE21,"")</f>
        <v/>
      </c>
      <c r="CG21" s="35" t="str">
        <f>_xlfn.IFNA(Y21&amp;"#"&amp;Z21&amp;"#"&amp;VLOOKUP(AA21,数组!$B:$C,2,0)&amp;"#"&amp;角色升星配方!AB21,"")</f>
        <v>8#2#18#1</v>
      </c>
      <c r="CH21" s="35" t="str">
        <f>_xlfn.IFNA(AD21&amp;"#"&amp;AE21&amp;"#"&amp;VLOOKUP(AF21,数组!$B:$C,2,0)&amp;"#"&amp;角色升星配方!AG21,"")</f>
        <v/>
      </c>
      <c r="CI21" s="35" t="str">
        <f>_xlfn.IFNA(AE21&amp;"#"&amp;AF21&amp;"#"&amp;VLOOKUP(AG21,数组!$B:$C,2,0)&amp;"#"&amp;角色升星配方!AH21,"")</f>
        <v/>
      </c>
      <c r="CJ21" s="35" t="str">
        <f>_xlfn.IFNA(AF21&amp;"#"&amp;AG21&amp;"#"&amp;VLOOKUP(AH21,数组!$B:$C,2,0)&amp;"#"&amp;角色升星配方!AI21,"")</f>
        <v/>
      </c>
      <c r="CK21" s="35" t="str">
        <f>_xlfn.IFNA(AC21&amp;"#"&amp;AD21&amp;"#"&amp;VLOOKUP(AE21,数组!$B:$C,2,0)&amp;"#"&amp;角色升星配方!AF21,"")</f>
        <v>9#1#3#1</v>
      </c>
      <c r="CL21" s="35" t="str">
        <f>_xlfn.IFNA(AH21&amp;"#"&amp;AI21&amp;"#"&amp;VLOOKUP(AJ21,数组!$B:$C,2,0)&amp;"#"&amp;角色升星配方!AK21,"")</f>
        <v/>
      </c>
      <c r="CM21" s="35" t="str">
        <f>_xlfn.IFNA(AI21&amp;"#"&amp;AJ21&amp;"#"&amp;VLOOKUP(AK21,数组!$B:$C,2,0)&amp;"#"&amp;角色升星配方!AL21,"")</f>
        <v/>
      </c>
      <c r="CN21" s="35" t="str">
        <f>_xlfn.IFNA(AJ21&amp;"#"&amp;AK21&amp;"#"&amp;VLOOKUP(AL21,数组!$B:$C,2,0)&amp;"#"&amp;角色升星配方!AM21,"")</f>
        <v/>
      </c>
      <c r="CO21" s="35" t="str">
        <f>_xlfn.IFNA(AG21&amp;"#"&amp;AH21&amp;"#"&amp;VLOOKUP(AI21,数组!$B:$C,2,0)&amp;"#"&amp;角色升星配方!AJ21,"")</f>
        <v>9#2#18#1</v>
      </c>
      <c r="CP21" s="35" t="str">
        <f>_xlfn.IFNA(AL21&amp;"#"&amp;AM21&amp;"#"&amp;VLOOKUP(AN21,数组!$B:$C,2,0)&amp;"#"&amp;角色升星配方!AO21,"")</f>
        <v/>
      </c>
      <c r="CQ21" s="35" t="str">
        <f>_xlfn.IFNA(AM21&amp;"#"&amp;AN21&amp;"#"&amp;VLOOKUP(AO21,数组!$B:$C,2,0)&amp;"#"&amp;角色升星配方!AP21,"")</f>
        <v/>
      </c>
      <c r="CR21" s="35" t="str">
        <f>_xlfn.IFNA(AN21&amp;"#"&amp;AO21&amp;"#"&amp;VLOOKUP(AP21,数组!$B:$C,2,0)&amp;"#"&amp;角色升星配方!AQ21,"")</f>
        <v/>
      </c>
      <c r="CS21" s="35" t="str">
        <f>_xlfn.IFNA(AK21&amp;"#"&amp;AL21&amp;"#"&amp;VLOOKUP(AM21,数组!$B:$C,2,0)&amp;"#"&amp;角色升星配方!AN21,"")</f>
        <v>9#3#17#2</v>
      </c>
      <c r="CT21" s="35" t="str">
        <f>_xlfn.IFNA(AP21&amp;"#"&amp;AQ21&amp;"#"&amp;VLOOKUP(AR21,数组!$B:$C,2,0)&amp;"#"&amp;角色升星配方!AS21,"")</f>
        <v/>
      </c>
      <c r="CU21" s="35" t="str">
        <f>_xlfn.IFNA(AQ21&amp;"#"&amp;AR21&amp;"#"&amp;VLOOKUP(AS21,数组!$B:$C,2,0)&amp;"#"&amp;角色升星配方!AT21,"")</f>
        <v/>
      </c>
      <c r="CV21" s="35" t="str">
        <f>_xlfn.IFNA(AR21&amp;"#"&amp;AS21&amp;"#"&amp;VLOOKUP(AT21,数组!$B:$C,2,0)&amp;"#"&amp;角色升星配方!AU21,"")</f>
        <v/>
      </c>
      <c r="CW21" s="35" t="str">
        <f>_xlfn.IFNA(AO21&amp;"#"&amp;AP21&amp;"#"&amp;VLOOKUP(AQ21,数组!$B:$C,2,0)&amp;"#"&amp;角色升星配方!AR21,"")</f>
        <v>10#1#3#2</v>
      </c>
      <c r="CX21" s="35" t="str">
        <f>_xlfn.IFNA(AT21&amp;"#"&amp;AU21&amp;"#"&amp;VLOOKUP(AV21,数组!$B:$C,2,0)&amp;"#"&amp;角色升星配方!AW21,"")</f>
        <v/>
      </c>
      <c r="CY21" s="35" t="str">
        <f>_xlfn.IFNA(AU21&amp;"#"&amp;AV21&amp;"#"&amp;VLOOKUP(AW21,数组!$B:$C,2,0)&amp;"#"&amp;角色升星配方!AX21,"")</f>
        <v/>
      </c>
      <c r="CZ21" s="35" t="str">
        <f>_xlfn.IFNA(AV21&amp;"#"&amp;AW21&amp;"#"&amp;VLOOKUP(AX21,数组!$B:$C,2,0)&amp;"#"&amp;角色升星配方!AY21,"")</f>
        <v/>
      </c>
      <c r="DA21" s="35" t="str">
        <f>_xlfn.IFNA(AS21&amp;"#"&amp;AT21&amp;"#"&amp;VLOOKUP(AU21,数组!$B:$C,2,0)&amp;"#"&amp;角色升星配方!AV21,"")</f>
        <v>10#2#18#1</v>
      </c>
      <c r="DB21" s="35" t="str">
        <f>_xlfn.IFNA(AX21&amp;"#"&amp;AY21&amp;"#"&amp;VLOOKUP(AZ21,数组!$B:$C,2,0)&amp;"#"&amp;角色升星配方!BM21,"")</f>
        <v/>
      </c>
      <c r="DE21" s="35" t="str">
        <f>_xlfn.IFNA(AW21&amp;"#"&amp;AX21&amp;"#"&amp;VLOOKUP(AY21,数组!$B:$C,2,0)&amp;"#"&amp;角色升星配方!AZ21,"")</f>
        <v>10#3#14#1</v>
      </c>
      <c r="DI21" s="35" t="str">
        <f>_xlfn.IFNA(BE21&amp;"#"&amp;BF21&amp;"#"&amp;VLOOKUP(BG21,数组!$B:$C,2,0)&amp;"#"&amp;角色升星配方!BH21,"")</f>
        <v/>
      </c>
      <c r="DM21" s="35" t="str">
        <f>_xlfn.IFNA(BI21&amp;"#"&amp;BJ21&amp;"#"&amp;VLOOKUP(BK21,数组!$B:$C,2,0)&amp;"#"&amp;角色升星配方!BL21,"")</f>
        <v/>
      </c>
      <c r="DN21" s="32" t="e">
        <f ca="1">[2]!SUMSTRING(BM21:DM21,"|")</f>
        <v>#NAME?</v>
      </c>
    </row>
    <row r="22" spans="1:118" x14ac:dyDescent="0.3">
      <c r="A22" s="35">
        <v>3</v>
      </c>
      <c r="B22" s="35">
        <v>10021</v>
      </c>
      <c r="C22" s="35">
        <v>3</v>
      </c>
      <c r="D22" s="35">
        <v>5</v>
      </c>
      <c r="E22" s="36">
        <v>6</v>
      </c>
      <c r="F22" s="38">
        <v>1</v>
      </c>
      <c r="G22" s="36" t="s">
        <v>486</v>
      </c>
      <c r="H22" s="36">
        <v>1</v>
      </c>
      <c r="I22" s="36">
        <v>6</v>
      </c>
      <c r="J22" s="38">
        <v>2</v>
      </c>
      <c r="K22" s="36" t="s">
        <v>510</v>
      </c>
      <c r="L22" s="36">
        <v>1</v>
      </c>
      <c r="M22" s="36">
        <v>6</v>
      </c>
      <c r="N22" s="38">
        <v>3</v>
      </c>
      <c r="O22" s="36" t="s">
        <v>488</v>
      </c>
      <c r="P22" s="36">
        <v>3</v>
      </c>
      <c r="Q22" s="39">
        <v>7</v>
      </c>
      <c r="R22" s="39">
        <v>1</v>
      </c>
      <c r="S22" s="39" t="s">
        <v>488</v>
      </c>
      <c r="T22" s="39">
        <v>4</v>
      </c>
      <c r="U22" s="40">
        <v>8</v>
      </c>
      <c r="V22" s="40">
        <v>1</v>
      </c>
      <c r="W22" s="40" t="s">
        <v>488</v>
      </c>
      <c r="X22" s="40">
        <v>3</v>
      </c>
      <c r="Y22" s="40">
        <v>8</v>
      </c>
      <c r="Z22" s="40">
        <v>2</v>
      </c>
      <c r="AA22" s="40" t="s">
        <v>489</v>
      </c>
      <c r="AB22" s="40">
        <v>1</v>
      </c>
      <c r="AC22" s="41">
        <v>9</v>
      </c>
      <c r="AD22" s="41">
        <v>1</v>
      </c>
      <c r="AE22" s="41" t="s">
        <v>486</v>
      </c>
      <c r="AF22" s="41">
        <v>1</v>
      </c>
      <c r="AG22" s="41">
        <v>9</v>
      </c>
      <c r="AH22" s="41">
        <v>2</v>
      </c>
      <c r="AI22" s="41" t="s">
        <v>489</v>
      </c>
      <c r="AJ22" s="41">
        <v>1</v>
      </c>
      <c r="AK22" s="41">
        <v>9</v>
      </c>
      <c r="AL22" s="41">
        <v>3</v>
      </c>
      <c r="AM22" s="41" t="s">
        <v>488</v>
      </c>
      <c r="AN22" s="41">
        <v>2</v>
      </c>
      <c r="AO22" s="39">
        <v>10</v>
      </c>
      <c r="AP22" s="39">
        <v>1</v>
      </c>
      <c r="AQ22" s="39" t="s">
        <v>486</v>
      </c>
      <c r="AR22" s="39">
        <v>2</v>
      </c>
      <c r="AS22" s="39">
        <v>10</v>
      </c>
      <c r="AT22" s="39">
        <v>2</v>
      </c>
      <c r="AU22" s="39" t="s">
        <v>489</v>
      </c>
      <c r="AV22" s="39">
        <v>1</v>
      </c>
      <c r="AW22" s="39">
        <v>10</v>
      </c>
      <c r="AX22" s="39">
        <v>3</v>
      </c>
      <c r="AY22" s="45" t="s">
        <v>490</v>
      </c>
      <c r="AZ22" s="39">
        <v>1</v>
      </c>
      <c r="BA22" s="39"/>
      <c r="BB22" s="39"/>
      <c r="BC22" s="39"/>
      <c r="BD22" s="39"/>
      <c r="BE22" s="39"/>
      <c r="BF22" s="39"/>
      <c r="BG22" s="39"/>
      <c r="BH22" s="39"/>
      <c r="BI22" s="39"/>
      <c r="BJ22" s="39"/>
      <c r="BK22" s="39"/>
      <c r="BL22" s="39"/>
      <c r="BM22" s="35" t="str">
        <f>_xlfn.IFNA(E22&amp;"#"&amp;F22&amp;"#"&amp;VLOOKUP(G22,数组!$B:$C,2,0)&amp;"#"&amp;角色升星配方!H22,"")</f>
        <v>6#1#3#1</v>
      </c>
      <c r="BN22" s="35" t="str">
        <f>_xlfn.IFNA(F22&amp;"#"&amp;G22&amp;"#"&amp;VLOOKUP(H22,数组!$B:$C,2,0)&amp;"#"&amp;角色升星配方!I22,"")</f>
        <v/>
      </c>
      <c r="BO22" s="35" t="str">
        <f>_xlfn.IFNA(G22&amp;"#"&amp;H22&amp;"#"&amp;VLOOKUP(I22,数组!$B:$C,2,0)&amp;"#"&amp;角色升星配方!J22,"")</f>
        <v/>
      </c>
      <c r="BP22" s="35" t="str">
        <f>_xlfn.IFNA(H22&amp;"#"&amp;I22&amp;"#"&amp;VLOOKUP(J22,数组!$B:$C,2,0)&amp;"#"&amp;角色升星配方!K22,"")</f>
        <v/>
      </c>
      <c r="BQ22" s="35" t="str">
        <f>_xlfn.IFNA(I22&amp;"#"&amp;J22&amp;"#"&amp;VLOOKUP(K22,数组!$B:$C,2,0)&amp;"#"&amp;角色升星配方!L22,"")</f>
        <v>6#2#41#1</v>
      </c>
      <c r="BR22" s="35" t="str">
        <f>_xlfn.IFNA(J22&amp;"#"&amp;K22&amp;"#"&amp;VLOOKUP(L22,数组!$B:$C,2,0)&amp;"#"&amp;角色升星配方!M22,"")</f>
        <v/>
      </c>
      <c r="BS22" s="35" t="str">
        <f>_xlfn.IFNA(K22&amp;"#"&amp;L22&amp;"#"&amp;VLOOKUP(M22,数组!$B:$C,2,0)&amp;"#"&amp;角色升星配方!N22,"")</f>
        <v/>
      </c>
      <c r="BT22" s="35" t="str">
        <f>_xlfn.IFNA(L22&amp;"#"&amp;M22&amp;"#"&amp;VLOOKUP(N22,数组!$B:$C,2,0)&amp;"#"&amp;角色升星配方!O22,"")</f>
        <v/>
      </c>
      <c r="BU22" s="35" t="str">
        <f>_xlfn.IFNA(M22&amp;"#"&amp;N22&amp;"#"&amp;VLOOKUP(O22,数组!$B:$C,2,0)&amp;"#"&amp;角色升星配方!P22,"")</f>
        <v>6#3#17#3</v>
      </c>
      <c r="BV22" s="35" t="str">
        <f>_xlfn.IFNA(N22&amp;"#"&amp;O22&amp;"#"&amp;VLOOKUP(P22,数组!$B:$C,2,0)&amp;"#"&amp;角色升星配方!Q22,"")</f>
        <v/>
      </c>
      <c r="BW22" s="35" t="str">
        <f>_xlfn.IFNA(O22&amp;"#"&amp;P22&amp;"#"&amp;VLOOKUP(Q22,数组!$B:$C,2,0)&amp;"#"&amp;角色升星配方!R22,"")</f>
        <v/>
      </c>
      <c r="BX22" s="35" t="str">
        <f>_xlfn.IFNA(P22&amp;"#"&amp;Q22&amp;"#"&amp;VLOOKUP(R22,数组!$B:$C,2,0)&amp;"#"&amp;角色升星配方!S22,"")</f>
        <v/>
      </c>
      <c r="BY22" s="35" t="str">
        <f>_xlfn.IFNA(Q22&amp;"#"&amp;R22&amp;"#"&amp;VLOOKUP(S22,数组!$B:$C,2,0)&amp;"#"&amp;角色升星配方!T22,"")</f>
        <v>7#1#17#4</v>
      </c>
      <c r="BZ22" s="35" t="str">
        <f>_xlfn.IFNA(R22&amp;"#"&amp;S22&amp;"#"&amp;VLOOKUP(T22,数组!$B:$C,2,0)&amp;"#"&amp;角色升星配方!U22,"")</f>
        <v/>
      </c>
      <c r="CA22" s="35" t="str">
        <f>_xlfn.IFNA(S22&amp;"#"&amp;T22&amp;"#"&amp;VLOOKUP(U22,数组!$B:$C,2,0)&amp;"#"&amp;角色升星配方!V22,"")</f>
        <v/>
      </c>
      <c r="CB22" s="35" t="str">
        <f>_xlfn.IFNA(T22&amp;"#"&amp;U22&amp;"#"&amp;VLOOKUP(V22,数组!$B:$C,2,0)&amp;"#"&amp;角色升星配方!W22,"")</f>
        <v/>
      </c>
      <c r="CC22" s="35" t="str">
        <f>_xlfn.IFNA(U22&amp;"#"&amp;V22&amp;"#"&amp;VLOOKUP(W22,数组!$B:$C,2,0)&amp;"#"&amp;角色升星配方!X22,"")</f>
        <v>8#1#17#3</v>
      </c>
      <c r="CD22" s="35" t="str">
        <f>_xlfn.IFNA(V22&amp;"#"&amp;W22&amp;"#"&amp;VLOOKUP(X22,数组!$B:$C,2,0)&amp;"#"&amp;角色升星配方!AC22,"")</f>
        <v/>
      </c>
      <c r="CE22" s="35" t="str">
        <f>_xlfn.IFNA(W22&amp;"#"&amp;X22&amp;"#"&amp;VLOOKUP(AC22,数组!$B:$C,2,0)&amp;"#"&amp;角色升星配方!AD22,"")</f>
        <v/>
      </c>
      <c r="CF22" s="35" t="str">
        <f>_xlfn.IFNA(X22&amp;"#"&amp;AC22&amp;"#"&amp;VLOOKUP(AD22,数组!$B:$C,2,0)&amp;"#"&amp;角色升星配方!AE22,"")</f>
        <v/>
      </c>
      <c r="CG22" s="35" t="str">
        <f>_xlfn.IFNA(Y22&amp;"#"&amp;Z22&amp;"#"&amp;VLOOKUP(AA22,数组!$B:$C,2,0)&amp;"#"&amp;角色升星配方!AB22,"")</f>
        <v>8#2#18#1</v>
      </c>
      <c r="CH22" s="35" t="str">
        <f>_xlfn.IFNA(AD22&amp;"#"&amp;AE22&amp;"#"&amp;VLOOKUP(AF22,数组!$B:$C,2,0)&amp;"#"&amp;角色升星配方!AG22,"")</f>
        <v/>
      </c>
      <c r="CI22" s="35" t="str">
        <f>_xlfn.IFNA(AE22&amp;"#"&amp;AF22&amp;"#"&amp;VLOOKUP(AG22,数组!$B:$C,2,0)&amp;"#"&amp;角色升星配方!AH22,"")</f>
        <v/>
      </c>
      <c r="CJ22" s="35" t="str">
        <f>_xlfn.IFNA(AF22&amp;"#"&amp;AG22&amp;"#"&amp;VLOOKUP(AH22,数组!$B:$C,2,0)&amp;"#"&amp;角色升星配方!AI22,"")</f>
        <v/>
      </c>
      <c r="CK22" s="35" t="str">
        <f>_xlfn.IFNA(AC22&amp;"#"&amp;AD22&amp;"#"&amp;VLOOKUP(AE22,数组!$B:$C,2,0)&amp;"#"&amp;角色升星配方!AF22,"")</f>
        <v>9#1#3#1</v>
      </c>
      <c r="CL22" s="35" t="str">
        <f>_xlfn.IFNA(AH22&amp;"#"&amp;AI22&amp;"#"&amp;VLOOKUP(AJ22,数组!$B:$C,2,0)&amp;"#"&amp;角色升星配方!AK22,"")</f>
        <v/>
      </c>
      <c r="CM22" s="35" t="str">
        <f>_xlfn.IFNA(AI22&amp;"#"&amp;AJ22&amp;"#"&amp;VLOOKUP(AK22,数组!$B:$C,2,0)&amp;"#"&amp;角色升星配方!AL22,"")</f>
        <v/>
      </c>
      <c r="CN22" s="35" t="str">
        <f>_xlfn.IFNA(AJ22&amp;"#"&amp;AK22&amp;"#"&amp;VLOOKUP(AL22,数组!$B:$C,2,0)&amp;"#"&amp;角色升星配方!AM22,"")</f>
        <v/>
      </c>
      <c r="CO22" s="35" t="str">
        <f>_xlfn.IFNA(AG22&amp;"#"&amp;AH22&amp;"#"&amp;VLOOKUP(AI22,数组!$B:$C,2,0)&amp;"#"&amp;角色升星配方!AJ22,"")</f>
        <v>9#2#18#1</v>
      </c>
      <c r="CP22" s="35" t="str">
        <f>_xlfn.IFNA(AL22&amp;"#"&amp;AM22&amp;"#"&amp;VLOOKUP(AN22,数组!$B:$C,2,0)&amp;"#"&amp;角色升星配方!AO22,"")</f>
        <v/>
      </c>
      <c r="CQ22" s="35" t="str">
        <f>_xlfn.IFNA(AM22&amp;"#"&amp;AN22&amp;"#"&amp;VLOOKUP(AO22,数组!$B:$C,2,0)&amp;"#"&amp;角色升星配方!AP22,"")</f>
        <v/>
      </c>
      <c r="CR22" s="35" t="str">
        <f>_xlfn.IFNA(AN22&amp;"#"&amp;AO22&amp;"#"&amp;VLOOKUP(AP22,数组!$B:$C,2,0)&amp;"#"&amp;角色升星配方!AQ22,"")</f>
        <v/>
      </c>
      <c r="CS22" s="35" t="str">
        <f>_xlfn.IFNA(AK22&amp;"#"&amp;AL22&amp;"#"&amp;VLOOKUP(AM22,数组!$B:$C,2,0)&amp;"#"&amp;角色升星配方!AN22,"")</f>
        <v>9#3#17#2</v>
      </c>
      <c r="CT22" s="35" t="str">
        <f>_xlfn.IFNA(AP22&amp;"#"&amp;AQ22&amp;"#"&amp;VLOOKUP(AR22,数组!$B:$C,2,0)&amp;"#"&amp;角色升星配方!AS22,"")</f>
        <v/>
      </c>
      <c r="CU22" s="35" t="str">
        <f>_xlfn.IFNA(AQ22&amp;"#"&amp;AR22&amp;"#"&amp;VLOOKUP(AS22,数组!$B:$C,2,0)&amp;"#"&amp;角色升星配方!AT22,"")</f>
        <v/>
      </c>
      <c r="CV22" s="35" t="str">
        <f>_xlfn.IFNA(AR22&amp;"#"&amp;AS22&amp;"#"&amp;VLOOKUP(AT22,数组!$B:$C,2,0)&amp;"#"&amp;角色升星配方!AU22,"")</f>
        <v/>
      </c>
      <c r="CW22" s="35" t="str">
        <f>_xlfn.IFNA(AO22&amp;"#"&amp;AP22&amp;"#"&amp;VLOOKUP(AQ22,数组!$B:$C,2,0)&amp;"#"&amp;角色升星配方!AR22,"")</f>
        <v>10#1#3#2</v>
      </c>
      <c r="CX22" s="35" t="str">
        <f>_xlfn.IFNA(AT22&amp;"#"&amp;AU22&amp;"#"&amp;VLOOKUP(AV22,数组!$B:$C,2,0)&amp;"#"&amp;角色升星配方!AW22,"")</f>
        <v/>
      </c>
      <c r="CY22" s="35" t="str">
        <f>_xlfn.IFNA(AU22&amp;"#"&amp;AV22&amp;"#"&amp;VLOOKUP(AW22,数组!$B:$C,2,0)&amp;"#"&amp;角色升星配方!AX22,"")</f>
        <v/>
      </c>
      <c r="CZ22" s="35" t="str">
        <f>_xlfn.IFNA(AV22&amp;"#"&amp;AW22&amp;"#"&amp;VLOOKUP(AX22,数组!$B:$C,2,0)&amp;"#"&amp;角色升星配方!AY22,"")</f>
        <v/>
      </c>
      <c r="DA22" s="35" t="str">
        <f>_xlfn.IFNA(AS22&amp;"#"&amp;AT22&amp;"#"&amp;VLOOKUP(AU22,数组!$B:$C,2,0)&amp;"#"&amp;角色升星配方!AV22,"")</f>
        <v>10#2#18#1</v>
      </c>
      <c r="DB22" s="35" t="str">
        <f>_xlfn.IFNA(AX22&amp;"#"&amp;AY22&amp;"#"&amp;VLOOKUP(AZ22,数组!$B:$C,2,0)&amp;"#"&amp;角色升星配方!BM22,"")</f>
        <v/>
      </c>
      <c r="DE22" s="35" t="str">
        <f>_xlfn.IFNA(AW22&amp;"#"&amp;AX22&amp;"#"&amp;VLOOKUP(AY22,数组!$B:$C,2,0)&amp;"#"&amp;角色升星配方!AZ22,"")</f>
        <v>10#3#14#1</v>
      </c>
      <c r="DI22" s="35" t="str">
        <f>_xlfn.IFNA(BE22&amp;"#"&amp;BF22&amp;"#"&amp;VLOOKUP(BG22,数组!$B:$C,2,0)&amp;"#"&amp;角色升星配方!BH22,"")</f>
        <v/>
      </c>
      <c r="DM22" s="35" t="str">
        <f>_xlfn.IFNA(BI22&amp;"#"&amp;BJ22&amp;"#"&amp;VLOOKUP(BK22,数组!$B:$C,2,0)&amp;"#"&amp;角色升星配方!BL22,"")</f>
        <v/>
      </c>
      <c r="DN22" s="32" t="e">
        <f ca="1">[2]!SUMSTRING(BM22:DM22,"|")</f>
        <v>#NAME?</v>
      </c>
    </row>
    <row r="23" spans="1:118" x14ac:dyDescent="0.3">
      <c r="A23" s="35">
        <v>2</v>
      </c>
      <c r="B23" s="35">
        <v>10022</v>
      </c>
      <c r="C23" s="35">
        <v>2</v>
      </c>
      <c r="D23" s="35">
        <v>5</v>
      </c>
      <c r="E23" s="36">
        <v>6</v>
      </c>
      <c r="F23" s="38">
        <v>1</v>
      </c>
      <c r="G23" s="36" t="s">
        <v>486</v>
      </c>
      <c r="H23" s="36">
        <v>1</v>
      </c>
      <c r="I23" s="36">
        <v>6</v>
      </c>
      <c r="J23" s="38">
        <v>2</v>
      </c>
      <c r="K23" s="36" t="s">
        <v>511</v>
      </c>
      <c r="L23" s="36">
        <v>1</v>
      </c>
      <c r="M23" s="36">
        <v>6</v>
      </c>
      <c r="N23" s="38">
        <v>3</v>
      </c>
      <c r="O23" s="36" t="s">
        <v>488</v>
      </c>
      <c r="P23" s="36">
        <v>3</v>
      </c>
      <c r="Q23" s="39">
        <v>7</v>
      </c>
      <c r="R23" s="39">
        <v>1</v>
      </c>
      <c r="S23" s="39" t="s">
        <v>488</v>
      </c>
      <c r="T23" s="39">
        <v>4</v>
      </c>
      <c r="U23" s="40">
        <v>8</v>
      </c>
      <c r="V23" s="40">
        <v>1</v>
      </c>
      <c r="W23" s="40" t="s">
        <v>488</v>
      </c>
      <c r="X23" s="40">
        <v>3</v>
      </c>
      <c r="Y23" s="40">
        <v>8</v>
      </c>
      <c r="Z23" s="40">
        <v>2</v>
      </c>
      <c r="AA23" s="40" t="s">
        <v>489</v>
      </c>
      <c r="AB23" s="40">
        <v>1</v>
      </c>
      <c r="AC23" s="41">
        <v>9</v>
      </c>
      <c r="AD23" s="41">
        <v>1</v>
      </c>
      <c r="AE23" s="41" t="s">
        <v>486</v>
      </c>
      <c r="AF23" s="41">
        <v>1</v>
      </c>
      <c r="AG23" s="41">
        <v>9</v>
      </c>
      <c r="AH23" s="41">
        <v>2</v>
      </c>
      <c r="AI23" s="41" t="s">
        <v>489</v>
      </c>
      <c r="AJ23" s="41">
        <v>1</v>
      </c>
      <c r="AK23" s="41">
        <v>9</v>
      </c>
      <c r="AL23" s="41">
        <v>3</v>
      </c>
      <c r="AM23" s="41" t="s">
        <v>488</v>
      </c>
      <c r="AN23" s="41">
        <v>2</v>
      </c>
      <c r="AO23" s="39">
        <v>10</v>
      </c>
      <c r="AP23" s="39">
        <v>1</v>
      </c>
      <c r="AQ23" s="39" t="s">
        <v>486</v>
      </c>
      <c r="AR23" s="39">
        <v>2</v>
      </c>
      <c r="AS23" s="39">
        <v>10</v>
      </c>
      <c r="AT23" s="39">
        <v>2</v>
      </c>
      <c r="AU23" s="39" t="s">
        <v>489</v>
      </c>
      <c r="AV23" s="39">
        <v>1</v>
      </c>
      <c r="AW23" s="39">
        <v>10</v>
      </c>
      <c r="AX23" s="39">
        <v>3</v>
      </c>
      <c r="AY23" s="45" t="s">
        <v>490</v>
      </c>
      <c r="AZ23" s="39">
        <v>1</v>
      </c>
      <c r="BA23" s="39"/>
      <c r="BB23" s="39"/>
      <c r="BC23" s="39"/>
      <c r="BD23" s="39"/>
      <c r="BE23" s="39"/>
      <c r="BF23" s="39"/>
      <c r="BG23" s="39"/>
      <c r="BH23" s="39"/>
      <c r="BI23" s="39"/>
      <c r="BJ23" s="39"/>
      <c r="BK23" s="39"/>
      <c r="BL23" s="39"/>
      <c r="BM23" s="35" t="str">
        <f>_xlfn.IFNA(E23&amp;"#"&amp;F23&amp;"#"&amp;VLOOKUP(G23,数组!$B:$C,2,0)&amp;"#"&amp;角色升星配方!H23,"")</f>
        <v>6#1#3#1</v>
      </c>
      <c r="BN23" s="35" t="str">
        <f>_xlfn.IFNA(F23&amp;"#"&amp;G23&amp;"#"&amp;VLOOKUP(H23,数组!$B:$C,2,0)&amp;"#"&amp;角色升星配方!I23,"")</f>
        <v/>
      </c>
      <c r="BO23" s="35" t="str">
        <f>_xlfn.IFNA(G23&amp;"#"&amp;H23&amp;"#"&amp;VLOOKUP(I23,数组!$B:$C,2,0)&amp;"#"&amp;角色升星配方!J23,"")</f>
        <v/>
      </c>
      <c r="BP23" s="35" t="str">
        <f>_xlfn.IFNA(H23&amp;"#"&amp;I23&amp;"#"&amp;VLOOKUP(J23,数组!$B:$C,2,0)&amp;"#"&amp;角色升星配方!K23,"")</f>
        <v/>
      </c>
      <c r="BQ23" s="35" t="str">
        <f>_xlfn.IFNA(I23&amp;"#"&amp;J23&amp;"#"&amp;VLOOKUP(K23,数组!$B:$C,2,0)&amp;"#"&amp;角色升星配方!L23,"")</f>
        <v>6#2#43#1</v>
      </c>
      <c r="BR23" s="35" t="str">
        <f>_xlfn.IFNA(J23&amp;"#"&amp;K23&amp;"#"&amp;VLOOKUP(L23,数组!$B:$C,2,0)&amp;"#"&amp;角色升星配方!M23,"")</f>
        <v/>
      </c>
      <c r="BS23" s="35" t="str">
        <f>_xlfn.IFNA(K23&amp;"#"&amp;L23&amp;"#"&amp;VLOOKUP(M23,数组!$B:$C,2,0)&amp;"#"&amp;角色升星配方!N23,"")</f>
        <v/>
      </c>
      <c r="BT23" s="35" t="str">
        <f>_xlfn.IFNA(L23&amp;"#"&amp;M23&amp;"#"&amp;VLOOKUP(N23,数组!$B:$C,2,0)&amp;"#"&amp;角色升星配方!O23,"")</f>
        <v/>
      </c>
      <c r="BU23" s="35" t="str">
        <f>_xlfn.IFNA(M23&amp;"#"&amp;N23&amp;"#"&amp;VLOOKUP(O23,数组!$B:$C,2,0)&amp;"#"&amp;角色升星配方!P23,"")</f>
        <v>6#3#17#3</v>
      </c>
      <c r="BV23" s="35" t="str">
        <f>_xlfn.IFNA(N23&amp;"#"&amp;O23&amp;"#"&amp;VLOOKUP(P23,数组!$B:$C,2,0)&amp;"#"&amp;角色升星配方!Q23,"")</f>
        <v/>
      </c>
      <c r="BW23" s="35" t="str">
        <f>_xlfn.IFNA(O23&amp;"#"&amp;P23&amp;"#"&amp;VLOOKUP(Q23,数组!$B:$C,2,0)&amp;"#"&amp;角色升星配方!R23,"")</f>
        <v/>
      </c>
      <c r="BX23" s="35" t="str">
        <f>_xlfn.IFNA(P23&amp;"#"&amp;Q23&amp;"#"&amp;VLOOKUP(R23,数组!$B:$C,2,0)&amp;"#"&amp;角色升星配方!S23,"")</f>
        <v/>
      </c>
      <c r="BY23" s="35" t="str">
        <f>_xlfn.IFNA(Q23&amp;"#"&amp;R23&amp;"#"&amp;VLOOKUP(S23,数组!$B:$C,2,0)&amp;"#"&amp;角色升星配方!T23,"")</f>
        <v>7#1#17#4</v>
      </c>
      <c r="BZ23" s="35" t="str">
        <f>_xlfn.IFNA(R23&amp;"#"&amp;S23&amp;"#"&amp;VLOOKUP(T23,数组!$B:$C,2,0)&amp;"#"&amp;角色升星配方!U23,"")</f>
        <v/>
      </c>
      <c r="CA23" s="35" t="str">
        <f>_xlfn.IFNA(S23&amp;"#"&amp;T23&amp;"#"&amp;VLOOKUP(U23,数组!$B:$C,2,0)&amp;"#"&amp;角色升星配方!V23,"")</f>
        <v/>
      </c>
      <c r="CB23" s="35" t="str">
        <f>_xlfn.IFNA(T23&amp;"#"&amp;U23&amp;"#"&amp;VLOOKUP(V23,数组!$B:$C,2,0)&amp;"#"&amp;角色升星配方!W23,"")</f>
        <v/>
      </c>
      <c r="CC23" s="35" t="str">
        <f>_xlfn.IFNA(U23&amp;"#"&amp;V23&amp;"#"&amp;VLOOKUP(W23,数组!$B:$C,2,0)&amp;"#"&amp;角色升星配方!X23,"")</f>
        <v>8#1#17#3</v>
      </c>
      <c r="CD23" s="35" t="str">
        <f>_xlfn.IFNA(V23&amp;"#"&amp;W23&amp;"#"&amp;VLOOKUP(X23,数组!$B:$C,2,0)&amp;"#"&amp;角色升星配方!AC23,"")</f>
        <v/>
      </c>
      <c r="CE23" s="35" t="str">
        <f>_xlfn.IFNA(W23&amp;"#"&amp;X23&amp;"#"&amp;VLOOKUP(AC23,数组!$B:$C,2,0)&amp;"#"&amp;角色升星配方!AD23,"")</f>
        <v/>
      </c>
      <c r="CF23" s="35" t="str">
        <f>_xlfn.IFNA(X23&amp;"#"&amp;AC23&amp;"#"&amp;VLOOKUP(AD23,数组!$B:$C,2,0)&amp;"#"&amp;角色升星配方!AE23,"")</f>
        <v/>
      </c>
      <c r="CG23" s="35" t="str">
        <f>_xlfn.IFNA(Y23&amp;"#"&amp;Z23&amp;"#"&amp;VLOOKUP(AA23,数组!$B:$C,2,0)&amp;"#"&amp;角色升星配方!AB23,"")</f>
        <v>8#2#18#1</v>
      </c>
      <c r="CH23" s="35" t="str">
        <f>_xlfn.IFNA(AD23&amp;"#"&amp;AE23&amp;"#"&amp;VLOOKUP(AF23,数组!$B:$C,2,0)&amp;"#"&amp;角色升星配方!AG23,"")</f>
        <v/>
      </c>
      <c r="CI23" s="35" t="str">
        <f>_xlfn.IFNA(AE23&amp;"#"&amp;AF23&amp;"#"&amp;VLOOKUP(AG23,数组!$B:$C,2,0)&amp;"#"&amp;角色升星配方!AH23,"")</f>
        <v/>
      </c>
      <c r="CJ23" s="35" t="str">
        <f>_xlfn.IFNA(AF23&amp;"#"&amp;AG23&amp;"#"&amp;VLOOKUP(AH23,数组!$B:$C,2,0)&amp;"#"&amp;角色升星配方!AI23,"")</f>
        <v/>
      </c>
      <c r="CK23" s="35" t="str">
        <f>_xlfn.IFNA(AC23&amp;"#"&amp;AD23&amp;"#"&amp;VLOOKUP(AE23,数组!$B:$C,2,0)&amp;"#"&amp;角色升星配方!AF23,"")</f>
        <v>9#1#3#1</v>
      </c>
      <c r="CL23" s="35" t="str">
        <f>_xlfn.IFNA(AH23&amp;"#"&amp;AI23&amp;"#"&amp;VLOOKUP(AJ23,数组!$B:$C,2,0)&amp;"#"&amp;角色升星配方!AK23,"")</f>
        <v/>
      </c>
      <c r="CM23" s="35" t="str">
        <f>_xlfn.IFNA(AI23&amp;"#"&amp;AJ23&amp;"#"&amp;VLOOKUP(AK23,数组!$B:$C,2,0)&amp;"#"&amp;角色升星配方!AL23,"")</f>
        <v/>
      </c>
      <c r="CN23" s="35" t="str">
        <f>_xlfn.IFNA(AJ23&amp;"#"&amp;AK23&amp;"#"&amp;VLOOKUP(AL23,数组!$B:$C,2,0)&amp;"#"&amp;角色升星配方!AM23,"")</f>
        <v/>
      </c>
      <c r="CO23" s="35" t="str">
        <f>_xlfn.IFNA(AG23&amp;"#"&amp;AH23&amp;"#"&amp;VLOOKUP(AI23,数组!$B:$C,2,0)&amp;"#"&amp;角色升星配方!AJ23,"")</f>
        <v>9#2#18#1</v>
      </c>
      <c r="CP23" s="35" t="str">
        <f>_xlfn.IFNA(AL23&amp;"#"&amp;AM23&amp;"#"&amp;VLOOKUP(AN23,数组!$B:$C,2,0)&amp;"#"&amp;角色升星配方!AO23,"")</f>
        <v/>
      </c>
      <c r="CQ23" s="35" t="str">
        <f>_xlfn.IFNA(AM23&amp;"#"&amp;AN23&amp;"#"&amp;VLOOKUP(AO23,数组!$B:$C,2,0)&amp;"#"&amp;角色升星配方!AP23,"")</f>
        <v/>
      </c>
      <c r="CR23" s="35" t="str">
        <f>_xlfn.IFNA(AN23&amp;"#"&amp;AO23&amp;"#"&amp;VLOOKUP(AP23,数组!$B:$C,2,0)&amp;"#"&amp;角色升星配方!AQ23,"")</f>
        <v/>
      </c>
      <c r="CS23" s="35" t="str">
        <f>_xlfn.IFNA(AK23&amp;"#"&amp;AL23&amp;"#"&amp;VLOOKUP(AM23,数组!$B:$C,2,0)&amp;"#"&amp;角色升星配方!AN23,"")</f>
        <v>9#3#17#2</v>
      </c>
      <c r="CT23" s="35" t="str">
        <f>_xlfn.IFNA(AP23&amp;"#"&amp;AQ23&amp;"#"&amp;VLOOKUP(AR23,数组!$B:$C,2,0)&amp;"#"&amp;角色升星配方!AS23,"")</f>
        <v/>
      </c>
      <c r="CU23" s="35" t="str">
        <f>_xlfn.IFNA(AQ23&amp;"#"&amp;AR23&amp;"#"&amp;VLOOKUP(AS23,数组!$B:$C,2,0)&amp;"#"&amp;角色升星配方!AT23,"")</f>
        <v/>
      </c>
      <c r="CV23" s="35" t="str">
        <f>_xlfn.IFNA(AR23&amp;"#"&amp;AS23&amp;"#"&amp;VLOOKUP(AT23,数组!$B:$C,2,0)&amp;"#"&amp;角色升星配方!AU23,"")</f>
        <v/>
      </c>
      <c r="CW23" s="35" t="str">
        <f>_xlfn.IFNA(AO23&amp;"#"&amp;AP23&amp;"#"&amp;VLOOKUP(AQ23,数组!$B:$C,2,0)&amp;"#"&amp;角色升星配方!AR23,"")</f>
        <v>10#1#3#2</v>
      </c>
      <c r="CX23" s="35" t="str">
        <f>_xlfn.IFNA(AT23&amp;"#"&amp;AU23&amp;"#"&amp;VLOOKUP(AV23,数组!$B:$C,2,0)&amp;"#"&amp;角色升星配方!AW23,"")</f>
        <v/>
      </c>
      <c r="CY23" s="35" t="str">
        <f>_xlfn.IFNA(AU23&amp;"#"&amp;AV23&amp;"#"&amp;VLOOKUP(AW23,数组!$B:$C,2,0)&amp;"#"&amp;角色升星配方!AX23,"")</f>
        <v/>
      </c>
      <c r="CZ23" s="35" t="str">
        <f>_xlfn.IFNA(AV23&amp;"#"&amp;AW23&amp;"#"&amp;VLOOKUP(AX23,数组!$B:$C,2,0)&amp;"#"&amp;角色升星配方!AY23,"")</f>
        <v/>
      </c>
      <c r="DA23" s="35" t="str">
        <f>_xlfn.IFNA(AS23&amp;"#"&amp;AT23&amp;"#"&amp;VLOOKUP(AU23,数组!$B:$C,2,0)&amp;"#"&amp;角色升星配方!AV23,"")</f>
        <v>10#2#18#1</v>
      </c>
      <c r="DB23" s="35" t="str">
        <f>_xlfn.IFNA(AX23&amp;"#"&amp;AY23&amp;"#"&amp;VLOOKUP(AZ23,数组!$B:$C,2,0)&amp;"#"&amp;角色升星配方!BM23,"")</f>
        <v/>
      </c>
      <c r="DE23" s="35" t="str">
        <f>_xlfn.IFNA(AW23&amp;"#"&amp;AX23&amp;"#"&amp;VLOOKUP(AY23,数组!$B:$C,2,0)&amp;"#"&amp;角色升星配方!AZ23,"")</f>
        <v>10#3#14#1</v>
      </c>
      <c r="DI23" s="35" t="str">
        <f>_xlfn.IFNA(BE23&amp;"#"&amp;BF23&amp;"#"&amp;VLOOKUP(BG23,数组!$B:$C,2,0)&amp;"#"&amp;角色升星配方!BH23,"")</f>
        <v/>
      </c>
      <c r="DM23" s="35" t="str">
        <f>_xlfn.IFNA(BI23&amp;"#"&amp;BJ23&amp;"#"&amp;VLOOKUP(BK23,数组!$B:$C,2,0)&amp;"#"&amp;角色升星配方!BL23,"")</f>
        <v/>
      </c>
      <c r="DN23" s="32" t="e">
        <f ca="1">[2]!SUMSTRING(BM23:DM23,"|")</f>
        <v>#NAME?</v>
      </c>
    </row>
    <row r="24" spans="1:118" x14ac:dyDescent="0.3">
      <c r="A24" s="35">
        <v>5</v>
      </c>
      <c r="B24" s="35">
        <v>10023</v>
      </c>
      <c r="C24" s="35">
        <v>5</v>
      </c>
      <c r="D24" s="35">
        <v>5</v>
      </c>
      <c r="E24" s="36">
        <v>6</v>
      </c>
      <c r="F24" s="38">
        <v>1</v>
      </c>
      <c r="G24" s="36" t="s">
        <v>486</v>
      </c>
      <c r="H24" s="36">
        <v>1</v>
      </c>
      <c r="I24" s="36">
        <v>6</v>
      </c>
      <c r="J24" s="38">
        <v>2</v>
      </c>
      <c r="K24" s="36" t="s">
        <v>512</v>
      </c>
      <c r="L24" s="36">
        <v>1</v>
      </c>
      <c r="M24" s="36">
        <v>6</v>
      </c>
      <c r="N24" s="38">
        <v>3</v>
      </c>
      <c r="O24" s="36" t="s">
        <v>488</v>
      </c>
      <c r="P24" s="36">
        <v>3</v>
      </c>
      <c r="Q24" s="39">
        <v>7</v>
      </c>
      <c r="R24" s="39">
        <v>1</v>
      </c>
      <c r="S24" s="39" t="s">
        <v>488</v>
      </c>
      <c r="T24" s="39">
        <v>4</v>
      </c>
      <c r="U24" s="40">
        <v>8</v>
      </c>
      <c r="V24" s="40">
        <v>1</v>
      </c>
      <c r="W24" s="40" t="s">
        <v>488</v>
      </c>
      <c r="X24" s="40">
        <v>3</v>
      </c>
      <c r="Y24" s="40">
        <v>8</v>
      </c>
      <c r="Z24" s="40">
        <v>2</v>
      </c>
      <c r="AA24" s="40" t="s">
        <v>489</v>
      </c>
      <c r="AB24" s="40">
        <v>1</v>
      </c>
      <c r="AC24" s="41">
        <v>9</v>
      </c>
      <c r="AD24" s="41">
        <v>1</v>
      </c>
      <c r="AE24" s="41" t="s">
        <v>486</v>
      </c>
      <c r="AF24" s="41">
        <v>1</v>
      </c>
      <c r="AG24" s="41">
        <v>9</v>
      </c>
      <c r="AH24" s="41">
        <v>2</v>
      </c>
      <c r="AI24" s="41" t="s">
        <v>489</v>
      </c>
      <c r="AJ24" s="41">
        <v>1</v>
      </c>
      <c r="AK24" s="41">
        <v>9</v>
      </c>
      <c r="AL24" s="41">
        <v>3</v>
      </c>
      <c r="AM24" s="41" t="s">
        <v>488</v>
      </c>
      <c r="AN24" s="41">
        <v>2</v>
      </c>
      <c r="AO24" s="39">
        <v>10</v>
      </c>
      <c r="AP24" s="39">
        <v>1</v>
      </c>
      <c r="AQ24" s="39" t="s">
        <v>486</v>
      </c>
      <c r="AR24" s="39">
        <v>2</v>
      </c>
      <c r="AS24" s="39">
        <v>10</v>
      </c>
      <c r="AT24" s="39">
        <v>2</v>
      </c>
      <c r="AU24" s="39" t="s">
        <v>489</v>
      </c>
      <c r="AV24" s="39">
        <v>1</v>
      </c>
      <c r="AW24" s="39">
        <v>10</v>
      </c>
      <c r="AX24" s="39">
        <v>3</v>
      </c>
      <c r="AY24" s="45" t="s">
        <v>490</v>
      </c>
      <c r="AZ24" s="39">
        <v>1</v>
      </c>
      <c r="BA24" s="39"/>
      <c r="BB24" s="39"/>
      <c r="BC24" s="39"/>
      <c r="BD24" s="39"/>
      <c r="BE24" s="39"/>
      <c r="BF24" s="39"/>
      <c r="BG24" s="39"/>
      <c r="BH24" s="39"/>
      <c r="BI24" s="39"/>
      <c r="BJ24" s="39"/>
      <c r="BK24" s="39"/>
      <c r="BL24" s="39"/>
      <c r="BM24" s="35" t="str">
        <f>_xlfn.IFNA(E24&amp;"#"&amp;F24&amp;"#"&amp;VLOOKUP(G24,数组!$B:$C,2,0)&amp;"#"&amp;角色升星配方!H24,"")</f>
        <v>6#1#3#1</v>
      </c>
      <c r="BN24" s="35" t="str">
        <f>_xlfn.IFNA(F24&amp;"#"&amp;G24&amp;"#"&amp;VLOOKUP(H24,数组!$B:$C,2,0)&amp;"#"&amp;角色升星配方!I24,"")</f>
        <v/>
      </c>
      <c r="BO24" s="35" t="str">
        <f>_xlfn.IFNA(G24&amp;"#"&amp;H24&amp;"#"&amp;VLOOKUP(I24,数组!$B:$C,2,0)&amp;"#"&amp;角色升星配方!J24,"")</f>
        <v/>
      </c>
      <c r="BP24" s="35" t="str">
        <f>_xlfn.IFNA(H24&amp;"#"&amp;I24&amp;"#"&amp;VLOOKUP(J24,数组!$B:$C,2,0)&amp;"#"&amp;角色升星配方!K24,"")</f>
        <v/>
      </c>
      <c r="BQ24" s="35" t="str">
        <f>_xlfn.IFNA(I24&amp;"#"&amp;J24&amp;"#"&amp;VLOOKUP(K24,数组!$B:$C,2,0)&amp;"#"&amp;角色升星配方!L24,"")</f>
        <v>6#2#44#1</v>
      </c>
      <c r="BR24" s="35" t="str">
        <f>_xlfn.IFNA(J24&amp;"#"&amp;K24&amp;"#"&amp;VLOOKUP(L24,数组!$B:$C,2,0)&amp;"#"&amp;角色升星配方!M24,"")</f>
        <v/>
      </c>
      <c r="BS24" s="35" t="str">
        <f>_xlfn.IFNA(K24&amp;"#"&amp;L24&amp;"#"&amp;VLOOKUP(M24,数组!$B:$C,2,0)&amp;"#"&amp;角色升星配方!N24,"")</f>
        <v/>
      </c>
      <c r="BT24" s="35" t="str">
        <f>_xlfn.IFNA(L24&amp;"#"&amp;M24&amp;"#"&amp;VLOOKUP(N24,数组!$B:$C,2,0)&amp;"#"&amp;角色升星配方!O24,"")</f>
        <v/>
      </c>
      <c r="BU24" s="35" t="str">
        <f>_xlfn.IFNA(M24&amp;"#"&amp;N24&amp;"#"&amp;VLOOKUP(O24,数组!$B:$C,2,0)&amp;"#"&amp;角色升星配方!P24,"")</f>
        <v>6#3#17#3</v>
      </c>
      <c r="BV24" s="35" t="str">
        <f>_xlfn.IFNA(N24&amp;"#"&amp;O24&amp;"#"&amp;VLOOKUP(P24,数组!$B:$C,2,0)&amp;"#"&amp;角色升星配方!Q24,"")</f>
        <v/>
      </c>
      <c r="BW24" s="35" t="str">
        <f>_xlfn.IFNA(O24&amp;"#"&amp;P24&amp;"#"&amp;VLOOKUP(Q24,数组!$B:$C,2,0)&amp;"#"&amp;角色升星配方!R24,"")</f>
        <v/>
      </c>
      <c r="BX24" s="35" t="str">
        <f>_xlfn.IFNA(P24&amp;"#"&amp;Q24&amp;"#"&amp;VLOOKUP(R24,数组!$B:$C,2,0)&amp;"#"&amp;角色升星配方!S24,"")</f>
        <v/>
      </c>
      <c r="BY24" s="35" t="str">
        <f>_xlfn.IFNA(Q24&amp;"#"&amp;R24&amp;"#"&amp;VLOOKUP(S24,数组!$B:$C,2,0)&amp;"#"&amp;角色升星配方!T24,"")</f>
        <v>7#1#17#4</v>
      </c>
      <c r="BZ24" s="35" t="str">
        <f>_xlfn.IFNA(R24&amp;"#"&amp;S24&amp;"#"&amp;VLOOKUP(T24,数组!$B:$C,2,0)&amp;"#"&amp;角色升星配方!U24,"")</f>
        <v/>
      </c>
      <c r="CA24" s="35" t="str">
        <f>_xlfn.IFNA(S24&amp;"#"&amp;T24&amp;"#"&amp;VLOOKUP(U24,数组!$B:$C,2,0)&amp;"#"&amp;角色升星配方!V24,"")</f>
        <v/>
      </c>
      <c r="CB24" s="35" t="str">
        <f>_xlfn.IFNA(T24&amp;"#"&amp;U24&amp;"#"&amp;VLOOKUP(V24,数组!$B:$C,2,0)&amp;"#"&amp;角色升星配方!W24,"")</f>
        <v/>
      </c>
      <c r="CC24" s="35" t="str">
        <f>_xlfn.IFNA(U24&amp;"#"&amp;V24&amp;"#"&amp;VLOOKUP(W24,数组!$B:$C,2,0)&amp;"#"&amp;角色升星配方!X24,"")</f>
        <v>8#1#17#3</v>
      </c>
      <c r="CD24" s="35" t="str">
        <f>_xlfn.IFNA(V24&amp;"#"&amp;W24&amp;"#"&amp;VLOOKUP(X24,数组!$B:$C,2,0)&amp;"#"&amp;角色升星配方!AC24,"")</f>
        <v/>
      </c>
      <c r="CE24" s="35" t="str">
        <f>_xlfn.IFNA(W24&amp;"#"&amp;X24&amp;"#"&amp;VLOOKUP(AC24,数组!$B:$C,2,0)&amp;"#"&amp;角色升星配方!AD24,"")</f>
        <v/>
      </c>
      <c r="CF24" s="35" t="str">
        <f>_xlfn.IFNA(X24&amp;"#"&amp;AC24&amp;"#"&amp;VLOOKUP(AD24,数组!$B:$C,2,0)&amp;"#"&amp;角色升星配方!AE24,"")</f>
        <v/>
      </c>
      <c r="CG24" s="35" t="str">
        <f>_xlfn.IFNA(Y24&amp;"#"&amp;Z24&amp;"#"&amp;VLOOKUP(AA24,数组!$B:$C,2,0)&amp;"#"&amp;角色升星配方!AB24,"")</f>
        <v>8#2#18#1</v>
      </c>
      <c r="CH24" s="35" t="str">
        <f>_xlfn.IFNA(AD24&amp;"#"&amp;AE24&amp;"#"&amp;VLOOKUP(AF24,数组!$B:$C,2,0)&amp;"#"&amp;角色升星配方!AG24,"")</f>
        <v/>
      </c>
      <c r="CI24" s="35" t="str">
        <f>_xlfn.IFNA(AE24&amp;"#"&amp;AF24&amp;"#"&amp;VLOOKUP(AG24,数组!$B:$C,2,0)&amp;"#"&amp;角色升星配方!AH24,"")</f>
        <v/>
      </c>
      <c r="CJ24" s="35" t="str">
        <f>_xlfn.IFNA(AF24&amp;"#"&amp;AG24&amp;"#"&amp;VLOOKUP(AH24,数组!$B:$C,2,0)&amp;"#"&amp;角色升星配方!AI24,"")</f>
        <v/>
      </c>
      <c r="CK24" s="35" t="str">
        <f>_xlfn.IFNA(AC24&amp;"#"&amp;AD24&amp;"#"&amp;VLOOKUP(AE24,数组!$B:$C,2,0)&amp;"#"&amp;角色升星配方!AF24,"")</f>
        <v>9#1#3#1</v>
      </c>
      <c r="CL24" s="35" t="str">
        <f>_xlfn.IFNA(AH24&amp;"#"&amp;AI24&amp;"#"&amp;VLOOKUP(AJ24,数组!$B:$C,2,0)&amp;"#"&amp;角色升星配方!AK24,"")</f>
        <v/>
      </c>
      <c r="CM24" s="35" t="str">
        <f>_xlfn.IFNA(AI24&amp;"#"&amp;AJ24&amp;"#"&amp;VLOOKUP(AK24,数组!$B:$C,2,0)&amp;"#"&amp;角色升星配方!AL24,"")</f>
        <v/>
      </c>
      <c r="CN24" s="35" t="str">
        <f>_xlfn.IFNA(AJ24&amp;"#"&amp;AK24&amp;"#"&amp;VLOOKUP(AL24,数组!$B:$C,2,0)&amp;"#"&amp;角色升星配方!AM24,"")</f>
        <v/>
      </c>
      <c r="CO24" s="35" t="str">
        <f>_xlfn.IFNA(AG24&amp;"#"&amp;AH24&amp;"#"&amp;VLOOKUP(AI24,数组!$B:$C,2,0)&amp;"#"&amp;角色升星配方!AJ24,"")</f>
        <v>9#2#18#1</v>
      </c>
      <c r="CP24" s="35" t="str">
        <f>_xlfn.IFNA(AL24&amp;"#"&amp;AM24&amp;"#"&amp;VLOOKUP(AN24,数组!$B:$C,2,0)&amp;"#"&amp;角色升星配方!AO24,"")</f>
        <v/>
      </c>
      <c r="CQ24" s="35" t="str">
        <f>_xlfn.IFNA(AM24&amp;"#"&amp;AN24&amp;"#"&amp;VLOOKUP(AO24,数组!$B:$C,2,0)&amp;"#"&amp;角色升星配方!AP24,"")</f>
        <v/>
      </c>
      <c r="CR24" s="35" t="str">
        <f>_xlfn.IFNA(AN24&amp;"#"&amp;AO24&amp;"#"&amp;VLOOKUP(AP24,数组!$B:$C,2,0)&amp;"#"&amp;角色升星配方!AQ24,"")</f>
        <v/>
      </c>
      <c r="CS24" s="35" t="str">
        <f>_xlfn.IFNA(AK24&amp;"#"&amp;AL24&amp;"#"&amp;VLOOKUP(AM24,数组!$B:$C,2,0)&amp;"#"&amp;角色升星配方!AN24,"")</f>
        <v>9#3#17#2</v>
      </c>
      <c r="CT24" s="35" t="str">
        <f>_xlfn.IFNA(AP24&amp;"#"&amp;AQ24&amp;"#"&amp;VLOOKUP(AR24,数组!$B:$C,2,0)&amp;"#"&amp;角色升星配方!AS24,"")</f>
        <v/>
      </c>
      <c r="CU24" s="35" t="str">
        <f>_xlfn.IFNA(AQ24&amp;"#"&amp;AR24&amp;"#"&amp;VLOOKUP(AS24,数组!$B:$C,2,0)&amp;"#"&amp;角色升星配方!AT24,"")</f>
        <v/>
      </c>
      <c r="CV24" s="35" t="str">
        <f>_xlfn.IFNA(AR24&amp;"#"&amp;AS24&amp;"#"&amp;VLOOKUP(AT24,数组!$B:$C,2,0)&amp;"#"&amp;角色升星配方!AU24,"")</f>
        <v/>
      </c>
      <c r="CW24" s="35" t="str">
        <f>_xlfn.IFNA(AO24&amp;"#"&amp;AP24&amp;"#"&amp;VLOOKUP(AQ24,数组!$B:$C,2,0)&amp;"#"&amp;角色升星配方!AR24,"")</f>
        <v>10#1#3#2</v>
      </c>
      <c r="CX24" s="35" t="str">
        <f>_xlfn.IFNA(AT24&amp;"#"&amp;AU24&amp;"#"&amp;VLOOKUP(AV24,数组!$B:$C,2,0)&amp;"#"&amp;角色升星配方!AW24,"")</f>
        <v/>
      </c>
      <c r="CY24" s="35" t="str">
        <f>_xlfn.IFNA(AU24&amp;"#"&amp;AV24&amp;"#"&amp;VLOOKUP(AW24,数组!$B:$C,2,0)&amp;"#"&amp;角色升星配方!AX24,"")</f>
        <v/>
      </c>
      <c r="CZ24" s="35" t="str">
        <f>_xlfn.IFNA(AV24&amp;"#"&amp;AW24&amp;"#"&amp;VLOOKUP(AX24,数组!$B:$C,2,0)&amp;"#"&amp;角色升星配方!AY24,"")</f>
        <v/>
      </c>
      <c r="DA24" s="35" t="str">
        <f>_xlfn.IFNA(AS24&amp;"#"&amp;AT24&amp;"#"&amp;VLOOKUP(AU24,数组!$B:$C,2,0)&amp;"#"&amp;角色升星配方!AV24,"")</f>
        <v>10#2#18#1</v>
      </c>
      <c r="DB24" s="35" t="str">
        <f>_xlfn.IFNA(AX24&amp;"#"&amp;AY24&amp;"#"&amp;VLOOKUP(AZ24,数组!$B:$C,2,0)&amp;"#"&amp;角色升星配方!BM24,"")</f>
        <v/>
      </c>
      <c r="DE24" s="35" t="str">
        <f>_xlfn.IFNA(AW24&amp;"#"&amp;AX24&amp;"#"&amp;VLOOKUP(AY24,数组!$B:$C,2,0)&amp;"#"&amp;角色升星配方!AZ24,"")</f>
        <v>10#3#14#1</v>
      </c>
      <c r="DI24" s="35" t="str">
        <f>_xlfn.IFNA(BE24&amp;"#"&amp;BF24&amp;"#"&amp;VLOOKUP(BG24,数组!$B:$C,2,0)&amp;"#"&amp;角色升星配方!BH24,"")</f>
        <v/>
      </c>
      <c r="DM24" s="35" t="str">
        <f>_xlfn.IFNA(BI24&amp;"#"&amp;BJ24&amp;"#"&amp;VLOOKUP(BK24,数组!$B:$C,2,0)&amp;"#"&amp;角色升星配方!BL24,"")</f>
        <v/>
      </c>
      <c r="DN24" s="32" t="e">
        <f ca="1">[2]!SUMSTRING(BM24:DM24,"|")</f>
        <v>#NAME?</v>
      </c>
    </row>
    <row r="25" spans="1:118" s="33" customFormat="1" x14ac:dyDescent="0.3">
      <c r="A25" s="33">
        <v>2</v>
      </c>
      <c r="B25" s="33">
        <v>10024</v>
      </c>
      <c r="C25" s="33">
        <v>2</v>
      </c>
      <c r="D25" s="33">
        <v>4</v>
      </c>
      <c r="E25" s="33">
        <v>5</v>
      </c>
      <c r="F25" s="33">
        <v>1</v>
      </c>
      <c r="G25" s="33" t="s">
        <v>513</v>
      </c>
      <c r="H25" s="33">
        <v>3</v>
      </c>
      <c r="I25" s="33">
        <v>5</v>
      </c>
      <c r="J25" s="33">
        <v>2</v>
      </c>
      <c r="K25" s="33" t="s">
        <v>514</v>
      </c>
      <c r="L25" s="33">
        <v>4</v>
      </c>
      <c r="M25" s="33">
        <v>5</v>
      </c>
      <c r="N25" s="33">
        <v>3</v>
      </c>
      <c r="O25" s="33" t="s">
        <v>515</v>
      </c>
      <c r="P25" s="33">
        <v>4</v>
      </c>
      <c r="AC25" s="42">
        <v>6</v>
      </c>
      <c r="AD25" s="42">
        <v>1</v>
      </c>
      <c r="AE25" s="42" t="s">
        <v>486</v>
      </c>
      <c r="AF25" s="42">
        <v>1</v>
      </c>
      <c r="AG25" s="42">
        <v>6</v>
      </c>
      <c r="AH25" s="42">
        <v>2</v>
      </c>
      <c r="AI25" s="42" t="s">
        <v>511</v>
      </c>
      <c r="AJ25" s="42">
        <v>1</v>
      </c>
      <c r="AK25" s="42">
        <v>6</v>
      </c>
      <c r="AL25" s="42">
        <v>3</v>
      </c>
      <c r="AM25" s="42" t="s">
        <v>488</v>
      </c>
      <c r="AN25" s="42">
        <v>3</v>
      </c>
      <c r="BM25" s="33" t="str">
        <f>_xlfn.IFNA(E25&amp;"#"&amp;F25&amp;"#"&amp;VLOOKUP(G25,数组!$B:$C,2,0)&amp;"#"&amp;角色升星配方!H25,"")</f>
        <v>5#1#2#3</v>
      </c>
      <c r="BN25" s="33" t="str">
        <f>_xlfn.IFNA(F25&amp;"#"&amp;G25&amp;"#"&amp;VLOOKUP(H25,数组!$B:$C,2,0)&amp;"#"&amp;角色升星配方!I25,"")</f>
        <v/>
      </c>
      <c r="BO25" s="33" t="str">
        <f>_xlfn.IFNA(G25&amp;"#"&amp;H25&amp;"#"&amp;VLOOKUP(I25,数组!$B:$C,2,0)&amp;"#"&amp;角色升星配方!J25,"")</f>
        <v/>
      </c>
      <c r="BP25" s="33" t="str">
        <f>_xlfn.IFNA(H25&amp;"#"&amp;I25&amp;"#"&amp;VLOOKUP(J25,数组!$B:$C,2,0)&amp;"#"&amp;角色升星配方!K25,"")</f>
        <v/>
      </c>
      <c r="BQ25" s="33" t="str">
        <f>_xlfn.IFNA(I25&amp;"#"&amp;J25&amp;"#"&amp;VLOOKUP(K25,数组!$B:$C,2,0)&amp;"#"&amp;角色升星配方!L25,"")</f>
        <v>5#2#15#4</v>
      </c>
      <c r="BR25" s="33" t="str">
        <f>_xlfn.IFNA(J25&amp;"#"&amp;K25&amp;"#"&amp;VLOOKUP(L25,数组!$B:$C,2,0)&amp;"#"&amp;角色升星配方!M25,"")</f>
        <v/>
      </c>
      <c r="BS25" s="33" t="str">
        <f>_xlfn.IFNA(K25&amp;"#"&amp;L25&amp;"#"&amp;VLOOKUP(M25,数组!$B:$C,2,0)&amp;"#"&amp;角色升星配方!N25,"")</f>
        <v/>
      </c>
      <c r="BT25" s="33" t="str">
        <f>_xlfn.IFNA(L25&amp;"#"&amp;M25&amp;"#"&amp;VLOOKUP(N25,数组!$B:$C,2,0)&amp;"#"&amp;角色升星配方!O25,"")</f>
        <v/>
      </c>
      <c r="BU25" s="33" t="str">
        <f>_xlfn.IFNA(M25&amp;"#"&amp;N25&amp;"#"&amp;VLOOKUP(O25,数组!$B:$C,2,0)&amp;"#"&amp;角色升星配方!P25,"")</f>
        <v>5#3#16#4</v>
      </c>
      <c r="BV25" s="33" t="str">
        <f>_xlfn.IFNA(N25&amp;"#"&amp;O25&amp;"#"&amp;VLOOKUP(P25,数组!$B:$C,2,0)&amp;"#"&amp;角色升星配方!Q25,"")</f>
        <v/>
      </c>
      <c r="BW25" s="33" t="str">
        <f>_xlfn.IFNA(O25&amp;"#"&amp;P25&amp;"#"&amp;VLOOKUP(Q25,数组!$B:$C,2,0)&amp;"#"&amp;角色升星配方!R25,"")</f>
        <v/>
      </c>
      <c r="BX25" s="33" t="str">
        <f>_xlfn.IFNA(P25&amp;"#"&amp;Q25&amp;"#"&amp;VLOOKUP(R25,数组!$B:$C,2,0)&amp;"#"&amp;角色升星配方!S25,"")</f>
        <v/>
      </c>
      <c r="BY25" s="33" t="str">
        <f>_xlfn.IFNA(Q25&amp;"#"&amp;R25&amp;"#"&amp;VLOOKUP(S25,数组!$B:$C,2,0)&amp;"#"&amp;角色升星配方!T25,"")</f>
        <v/>
      </c>
      <c r="BZ25" s="33" t="str">
        <f>_xlfn.IFNA(R25&amp;"#"&amp;S25&amp;"#"&amp;VLOOKUP(T25,数组!$B:$C,2,0)&amp;"#"&amp;角色升星配方!U25,"")</f>
        <v/>
      </c>
      <c r="CA25" s="33" t="str">
        <f>_xlfn.IFNA(S25&amp;"#"&amp;T25&amp;"#"&amp;VLOOKUP(U25,数组!$B:$C,2,0)&amp;"#"&amp;角色升星配方!V25,"")</f>
        <v/>
      </c>
      <c r="CB25" s="33" t="str">
        <f>_xlfn.IFNA(T25&amp;"#"&amp;U25&amp;"#"&amp;VLOOKUP(V25,数组!$B:$C,2,0)&amp;"#"&amp;角色升星配方!W25,"")</f>
        <v/>
      </c>
      <c r="CC25" s="33" t="str">
        <f>_xlfn.IFNA(U25&amp;"#"&amp;V25&amp;"#"&amp;VLOOKUP(W25,数组!$B:$C,2,0)&amp;"#"&amp;角色升星配方!X25,"")</f>
        <v/>
      </c>
      <c r="CD25" s="33" t="str">
        <f>_xlfn.IFNA(V25&amp;"#"&amp;W25&amp;"#"&amp;VLOOKUP(X25,数组!$B:$C,2,0)&amp;"#"&amp;角色升星配方!AC25,"")</f>
        <v/>
      </c>
      <c r="CE25" s="33" t="str">
        <f>_xlfn.IFNA(W25&amp;"#"&amp;X25&amp;"#"&amp;VLOOKUP(AC25,数组!$B:$C,2,0)&amp;"#"&amp;角色升星配方!AD25,"")</f>
        <v/>
      </c>
      <c r="CF25" s="33" t="str">
        <f>_xlfn.IFNA(X25&amp;"#"&amp;AC25&amp;"#"&amp;VLOOKUP(AD25,数组!$B:$C,2,0)&amp;"#"&amp;角色升星配方!AE25,"")</f>
        <v/>
      </c>
      <c r="CG25" s="33" t="str">
        <f>_xlfn.IFNA(AC25&amp;"#"&amp;AD25&amp;"#"&amp;VLOOKUP(AE25,数组!$B:$C,2,0)&amp;"#"&amp;角色升星配方!AF25,"")</f>
        <v>6#1#3#1</v>
      </c>
      <c r="CH25" s="33" t="str">
        <f>_xlfn.IFNA(AD25&amp;"#"&amp;AE25&amp;"#"&amp;VLOOKUP(AF25,数组!$B:$C,2,0)&amp;"#"&amp;角色升星配方!AG25,"")</f>
        <v/>
      </c>
      <c r="CI25" s="33" t="str">
        <f>_xlfn.IFNA(AE25&amp;"#"&amp;AF25&amp;"#"&amp;VLOOKUP(AG25,数组!$B:$C,2,0)&amp;"#"&amp;角色升星配方!AH25,"")</f>
        <v/>
      </c>
      <c r="CJ25" s="33" t="str">
        <f>_xlfn.IFNA(AF25&amp;"#"&amp;AG25&amp;"#"&amp;VLOOKUP(AH25,数组!$B:$C,2,0)&amp;"#"&amp;角色升星配方!AI25,"")</f>
        <v/>
      </c>
      <c r="CK25" s="33" t="str">
        <f>_xlfn.IFNA(AG25&amp;"#"&amp;AH25&amp;"#"&amp;VLOOKUP(AI25,数组!$B:$C,2,0)&amp;"#"&amp;角色升星配方!AJ25,"")</f>
        <v>6#2#43#1</v>
      </c>
      <c r="CL25" s="33" t="str">
        <f>_xlfn.IFNA(AH25&amp;"#"&amp;AI25&amp;"#"&amp;VLOOKUP(AJ25,数组!$B:$C,2,0)&amp;"#"&amp;角色升星配方!AK25,"")</f>
        <v/>
      </c>
      <c r="CM25" s="33" t="str">
        <f>_xlfn.IFNA(AI25&amp;"#"&amp;AJ25&amp;"#"&amp;VLOOKUP(AK25,数组!$B:$C,2,0)&amp;"#"&amp;角色升星配方!AL25,"")</f>
        <v/>
      </c>
      <c r="CN25" s="33" t="str">
        <f>_xlfn.IFNA(AJ25&amp;"#"&amp;AK25&amp;"#"&amp;VLOOKUP(AL25,数组!$B:$C,2,0)&amp;"#"&amp;角色升星配方!AM25,"")</f>
        <v/>
      </c>
      <c r="CO25" s="33" t="str">
        <f>_xlfn.IFNA(AK25&amp;"#"&amp;AL25&amp;"#"&amp;VLOOKUP(AM25,数组!$B:$C,2,0)&amp;"#"&amp;角色升星配方!AN25,"")</f>
        <v>6#3#17#3</v>
      </c>
      <c r="CP25" s="33" t="str">
        <f>_xlfn.IFNA(AL25&amp;"#"&amp;AM25&amp;"#"&amp;VLOOKUP(AN25,数组!$B:$C,2,0)&amp;"#"&amp;角色升星配方!AO25,"")</f>
        <v/>
      </c>
      <c r="CQ25" s="33" t="str">
        <f>_xlfn.IFNA(AM25&amp;"#"&amp;AN25&amp;"#"&amp;VLOOKUP(AO25,数组!$B:$C,2,0)&amp;"#"&amp;角色升星配方!AP25,"")</f>
        <v/>
      </c>
      <c r="CR25" s="33" t="str">
        <f>_xlfn.IFNA(AN25&amp;"#"&amp;AO25&amp;"#"&amp;VLOOKUP(AP25,数组!$B:$C,2,0)&amp;"#"&amp;角色升星配方!AQ25,"")</f>
        <v/>
      </c>
      <c r="CS25" s="33" t="str">
        <f>_xlfn.IFNA(AO25&amp;"#"&amp;AP25&amp;"#"&amp;VLOOKUP(AQ25,数组!$B:$C,2,0)&amp;"#"&amp;角色升星配方!AR25,"")</f>
        <v/>
      </c>
      <c r="CT25" s="33" t="str">
        <f>_xlfn.IFNA(AP25&amp;"#"&amp;AQ25&amp;"#"&amp;VLOOKUP(AR25,数组!$B:$C,2,0)&amp;"#"&amp;角色升星配方!AS25,"")</f>
        <v/>
      </c>
      <c r="CU25" s="33" t="str">
        <f>_xlfn.IFNA(AQ25&amp;"#"&amp;AR25&amp;"#"&amp;VLOOKUP(AS25,数组!$B:$C,2,0)&amp;"#"&amp;角色升星配方!AT25,"")</f>
        <v/>
      </c>
      <c r="CV25" s="33" t="str">
        <f>_xlfn.IFNA(AR25&amp;"#"&amp;AS25&amp;"#"&amp;VLOOKUP(AT25,数组!$B:$C,2,0)&amp;"#"&amp;角色升星配方!AU25,"")</f>
        <v/>
      </c>
      <c r="CW25" s="33" t="str">
        <f>_xlfn.IFNA(AS25&amp;"#"&amp;AT25&amp;"#"&amp;VLOOKUP(AU25,数组!$B:$C,2,0)&amp;"#"&amp;角色升星配方!AV25,"")</f>
        <v/>
      </c>
      <c r="CX25" s="33" t="str">
        <f>_xlfn.IFNA(AT25&amp;"#"&amp;AU25&amp;"#"&amp;VLOOKUP(AV25,数组!$B:$C,2,0)&amp;"#"&amp;角色升星配方!AW25,"")</f>
        <v/>
      </c>
      <c r="CY25" s="33" t="str">
        <f>_xlfn.IFNA(AU25&amp;"#"&amp;AV25&amp;"#"&amp;VLOOKUP(AW25,数组!$B:$C,2,0)&amp;"#"&amp;角色升星配方!AX25,"")</f>
        <v/>
      </c>
      <c r="CZ25" s="33" t="str">
        <f>_xlfn.IFNA(AV25&amp;"#"&amp;AW25&amp;"#"&amp;VLOOKUP(AX25,数组!$B:$C,2,0)&amp;"#"&amp;角色升星配方!AY25,"")</f>
        <v/>
      </c>
      <c r="DA25" s="33" t="str">
        <f>_xlfn.IFNA(AW25&amp;"#"&amp;AX25&amp;"#"&amp;VLOOKUP(AY25,数组!$B:$C,2,0)&amp;"#"&amp;角色升星配方!AZ25,"")</f>
        <v/>
      </c>
      <c r="DB25" s="33" t="str">
        <f>_xlfn.IFNA(AX25&amp;"#"&amp;AY25&amp;"#"&amp;VLOOKUP(AZ25,数组!$B:$C,2,0)&amp;"#"&amp;角色升星配方!BM25,"")</f>
        <v/>
      </c>
      <c r="DE25" s="35" t="str">
        <f>_xlfn.IFNA(BA25&amp;"#"&amp;BB25&amp;"#"&amp;VLOOKUP(BC25,数组!$B:$C,2,0)&amp;"#"&amp;角色升星配方!BD25,"")</f>
        <v/>
      </c>
      <c r="DI25" s="35" t="str">
        <f>_xlfn.IFNA(BE25&amp;"#"&amp;BF25&amp;"#"&amp;VLOOKUP(BG25,数组!$B:$C,2,0)&amp;"#"&amp;角色升星配方!BH25,"")</f>
        <v/>
      </c>
      <c r="DJ25" s="35"/>
      <c r="DK25" s="35"/>
      <c r="DL25" s="35"/>
      <c r="DM25" s="35" t="str">
        <f>_xlfn.IFNA(BI25&amp;"#"&amp;BJ25&amp;"#"&amp;VLOOKUP(BK25,数组!$B:$C,2,0)&amp;"#"&amp;角色升星配方!BL25,"")</f>
        <v/>
      </c>
      <c r="DN25" s="32" t="e">
        <f ca="1">[2]!SUMSTRING(BM25:DM25,"|")</f>
        <v>#NAME?</v>
      </c>
    </row>
    <row r="26" spans="1:118" s="33" customFormat="1" x14ac:dyDescent="0.3">
      <c r="A26" s="33">
        <v>1</v>
      </c>
      <c r="B26" s="33">
        <v>10025</v>
      </c>
      <c r="C26" s="33">
        <v>1</v>
      </c>
      <c r="D26" s="33">
        <v>4</v>
      </c>
      <c r="E26" s="33">
        <v>5</v>
      </c>
      <c r="F26" s="33">
        <v>1</v>
      </c>
      <c r="G26" s="33" t="s">
        <v>513</v>
      </c>
      <c r="H26" s="33">
        <v>3</v>
      </c>
      <c r="I26" s="33">
        <v>5</v>
      </c>
      <c r="J26" s="33">
        <v>2</v>
      </c>
      <c r="K26" s="33" t="s">
        <v>514</v>
      </c>
      <c r="L26" s="33">
        <v>4</v>
      </c>
      <c r="M26" s="33">
        <v>5</v>
      </c>
      <c r="N26" s="33">
        <v>3</v>
      </c>
      <c r="O26" s="33" t="s">
        <v>515</v>
      </c>
      <c r="P26" s="33">
        <v>4</v>
      </c>
      <c r="AC26" s="42">
        <v>6</v>
      </c>
      <c r="AD26" s="42">
        <v>1</v>
      </c>
      <c r="AE26" s="42" t="s">
        <v>486</v>
      </c>
      <c r="AF26" s="42">
        <v>1</v>
      </c>
      <c r="AG26" s="42">
        <v>6</v>
      </c>
      <c r="AH26" s="42">
        <v>2</v>
      </c>
      <c r="AI26" s="42" t="s">
        <v>516</v>
      </c>
      <c r="AJ26" s="42">
        <v>1</v>
      </c>
      <c r="AK26" s="42">
        <v>6</v>
      </c>
      <c r="AL26" s="42">
        <v>3</v>
      </c>
      <c r="AM26" s="42" t="s">
        <v>488</v>
      </c>
      <c r="AN26" s="42">
        <v>3</v>
      </c>
      <c r="BM26" s="33" t="str">
        <f>_xlfn.IFNA(E26&amp;"#"&amp;F26&amp;"#"&amp;VLOOKUP(G26,数组!$B:$C,2,0)&amp;"#"&amp;角色升星配方!H26,"")</f>
        <v>5#1#2#3</v>
      </c>
      <c r="BN26" s="33" t="str">
        <f>_xlfn.IFNA(F26&amp;"#"&amp;G26&amp;"#"&amp;VLOOKUP(H26,数组!$B:$C,2,0)&amp;"#"&amp;角色升星配方!I26,"")</f>
        <v/>
      </c>
      <c r="BO26" s="33" t="str">
        <f>_xlfn.IFNA(G26&amp;"#"&amp;H26&amp;"#"&amp;VLOOKUP(I26,数组!$B:$C,2,0)&amp;"#"&amp;角色升星配方!J26,"")</f>
        <v/>
      </c>
      <c r="BP26" s="33" t="str">
        <f>_xlfn.IFNA(H26&amp;"#"&amp;I26&amp;"#"&amp;VLOOKUP(J26,数组!$B:$C,2,0)&amp;"#"&amp;角色升星配方!K26,"")</f>
        <v/>
      </c>
      <c r="BQ26" s="33" t="str">
        <f>_xlfn.IFNA(I26&amp;"#"&amp;J26&amp;"#"&amp;VLOOKUP(K26,数组!$B:$C,2,0)&amp;"#"&amp;角色升星配方!L26,"")</f>
        <v>5#2#15#4</v>
      </c>
      <c r="BR26" s="33" t="str">
        <f>_xlfn.IFNA(J26&amp;"#"&amp;K26&amp;"#"&amp;VLOOKUP(L26,数组!$B:$C,2,0)&amp;"#"&amp;角色升星配方!M26,"")</f>
        <v/>
      </c>
      <c r="BS26" s="33" t="str">
        <f>_xlfn.IFNA(K26&amp;"#"&amp;L26&amp;"#"&amp;VLOOKUP(M26,数组!$B:$C,2,0)&amp;"#"&amp;角色升星配方!N26,"")</f>
        <v/>
      </c>
      <c r="BT26" s="33" t="str">
        <f>_xlfn.IFNA(L26&amp;"#"&amp;M26&amp;"#"&amp;VLOOKUP(N26,数组!$B:$C,2,0)&amp;"#"&amp;角色升星配方!O26,"")</f>
        <v/>
      </c>
      <c r="BU26" s="33" t="str">
        <f>_xlfn.IFNA(M26&amp;"#"&amp;N26&amp;"#"&amp;VLOOKUP(O26,数组!$B:$C,2,0)&amp;"#"&amp;角色升星配方!P26,"")</f>
        <v>5#3#16#4</v>
      </c>
      <c r="BV26" s="33" t="str">
        <f>_xlfn.IFNA(N26&amp;"#"&amp;O26&amp;"#"&amp;VLOOKUP(P26,数组!$B:$C,2,0)&amp;"#"&amp;角色升星配方!Q26,"")</f>
        <v/>
      </c>
      <c r="BW26" s="33" t="str">
        <f>_xlfn.IFNA(O26&amp;"#"&amp;P26&amp;"#"&amp;VLOOKUP(Q26,数组!$B:$C,2,0)&amp;"#"&amp;角色升星配方!R26,"")</f>
        <v/>
      </c>
      <c r="BX26" s="33" t="str">
        <f>_xlfn.IFNA(P26&amp;"#"&amp;Q26&amp;"#"&amp;VLOOKUP(R26,数组!$B:$C,2,0)&amp;"#"&amp;角色升星配方!S26,"")</f>
        <v/>
      </c>
      <c r="BY26" s="33" t="str">
        <f>_xlfn.IFNA(Q26&amp;"#"&amp;R26&amp;"#"&amp;VLOOKUP(S26,数组!$B:$C,2,0)&amp;"#"&amp;角色升星配方!T26,"")</f>
        <v/>
      </c>
      <c r="BZ26" s="33" t="str">
        <f>_xlfn.IFNA(R26&amp;"#"&amp;S26&amp;"#"&amp;VLOOKUP(T26,数组!$B:$C,2,0)&amp;"#"&amp;角色升星配方!U26,"")</f>
        <v/>
      </c>
      <c r="CA26" s="33" t="str">
        <f>_xlfn.IFNA(S26&amp;"#"&amp;T26&amp;"#"&amp;VLOOKUP(U26,数组!$B:$C,2,0)&amp;"#"&amp;角色升星配方!V26,"")</f>
        <v/>
      </c>
      <c r="CB26" s="33" t="str">
        <f>_xlfn.IFNA(T26&amp;"#"&amp;U26&amp;"#"&amp;VLOOKUP(V26,数组!$B:$C,2,0)&amp;"#"&amp;角色升星配方!W26,"")</f>
        <v/>
      </c>
      <c r="CC26" s="33" t="str">
        <f>_xlfn.IFNA(U26&amp;"#"&amp;V26&amp;"#"&amp;VLOOKUP(W26,数组!$B:$C,2,0)&amp;"#"&amp;角色升星配方!X26,"")</f>
        <v/>
      </c>
      <c r="CD26" s="33" t="str">
        <f>_xlfn.IFNA(V26&amp;"#"&amp;W26&amp;"#"&amp;VLOOKUP(X26,数组!$B:$C,2,0)&amp;"#"&amp;角色升星配方!AC26,"")</f>
        <v/>
      </c>
      <c r="CE26" s="33" t="str">
        <f>_xlfn.IFNA(W26&amp;"#"&amp;X26&amp;"#"&amp;VLOOKUP(AC26,数组!$B:$C,2,0)&amp;"#"&amp;角色升星配方!AD26,"")</f>
        <v/>
      </c>
      <c r="CF26" s="33" t="str">
        <f>_xlfn.IFNA(X26&amp;"#"&amp;AC26&amp;"#"&amp;VLOOKUP(AD26,数组!$B:$C,2,0)&amp;"#"&amp;角色升星配方!AE26,"")</f>
        <v/>
      </c>
      <c r="CG26" s="33" t="str">
        <f>_xlfn.IFNA(AC26&amp;"#"&amp;AD26&amp;"#"&amp;VLOOKUP(AE26,数组!$B:$C,2,0)&amp;"#"&amp;角色升星配方!AF26,"")</f>
        <v>6#1#3#1</v>
      </c>
      <c r="CH26" s="33" t="str">
        <f>_xlfn.IFNA(AD26&amp;"#"&amp;AE26&amp;"#"&amp;VLOOKUP(AF26,数组!$B:$C,2,0)&amp;"#"&amp;角色升星配方!AG26,"")</f>
        <v/>
      </c>
      <c r="CI26" s="33" t="str">
        <f>_xlfn.IFNA(AE26&amp;"#"&amp;AF26&amp;"#"&amp;VLOOKUP(AG26,数组!$B:$C,2,0)&amp;"#"&amp;角色升星配方!AH26,"")</f>
        <v/>
      </c>
      <c r="CJ26" s="33" t="str">
        <f>_xlfn.IFNA(AF26&amp;"#"&amp;AG26&amp;"#"&amp;VLOOKUP(AH26,数组!$B:$C,2,0)&amp;"#"&amp;角色升星配方!AI26,"")</f>
        <v/>
      </c>
      <c r="CK26" s="33" t="str">
        <f>_xlfn.IFNA(AG26&amp;"#"&amp;AH26&amp;"#"&amp;VLOOKUP(AI26,数组!$B:$C,2,0)&amp;"#"&amp;角色升星配方!AJ26,"")</f>
        <v>6#2#39#1</v>
      </c>
      <c r="CL26" s="33" t="str">
        <f>_xlfn.IFNA(AH26&amp;"#"&amp;AI26&amp;"#"&amp;VLOOKUP(AJ26,数组!$B:$C,2,0)&amp;"#"&amp;角色升星配方!AK26,"")</f>
        <v/>
      </c>
      <c r="CM26" s="33" t="str">
        <f>_xlfn.IFNA(AI26&amp;"#"&amp;AJ26&amp;"#"&amp;VLOOKUP(AK26,数组!$B:$C,2,0)&amp;"#"&amp;角色升星配方!AL26,"")</f>
        <v/>
      </c>
      <c r="CN26" s="33" t="str">
        <f>_xlfn.IFNA(AJ26&amp;"#"&amp;AK26&amp;"#"&amp;VLOOKUP(AL26,数组!$B:$C,2,0)&amp;"#"&amp;角色升星配方!AM26,"")</f>
        <v/>
      </c>
      <c r="CO26" s="33" t="str">
        <f>_xlfn.IFNA(AK26&amp;"#"&amp;AL26&amp;"#"&amp;VLOOKUP(AM26,数组!$B:$C,2,0)&amp;"#"&amp;角色升星配方!AN26,"")</f>
        <v>6#3#17#3</v>
      </c>
      <c r="CP26" s="33" t="str">
        <f>_xlfn.IFNA(AL26&amp;"#"&amp;AM26&amp;"#"&amp;VLOOKUP(AN26,数组!$B:$C,2,0)&amp;"#"&amp;角色升星配方!AO26,"")</f>
        <v/>
      </c>
      <c r="CQ26" s="33" t="str">
        <f>_xlfn.IFNA(AM26&amp;"#"&amp;AN26&amp;"#"&amp;VLOOKUP(AO26,数组!$B:$C,2,0)&amp;"#"&amp;角色升星配方!AP26,"")</f>
        <v/>
      </c>
      <c r="CR26" s="33" t="str">
        <f>_xlfn.IFNA(AN26&amp;"#"&amp;AO26&amp;"#"&amp;VLOOKUP(AP26,数组!$B:$C,2,0)&amp;"#"&amp;角色升星配方!AQ26,"")</f>
        <v/>
      </c>
      <c r="CS26" s="33" t="str">
        <f>_xlfn.IFNA(AO26&amp;"#"&amp;AP26&amp;"#"&amp;VLOOKUP(AQ26,数组!$B:$C,2,0)&amp;"#"&amp;角色升星配方!AR26,"")</f>
        <v/>
      </c>
      <c r="CT26" s="33" t="str">
        <f>_xlfn.IFNA(AP26&amp;"#"&amp;AQ26&amp;"#"&amp;VLOOKUP(AR26,数组!$B:$C,2,0)&amp;"#"&amp;角色升星配方!AS26,"")</f>
        <v/>
      </c>
      <c r="CU26" s="33" t="str">
        <f>_xlfn.IFNA(AQ26&amp;"#"&amp;AR26&amp;"#"&amp;VLOOKUP(AS26,数组!$B:$C,2,0)&amp;"#"&amp;角色升星配方!AT26,"")</f>
        <v/>
      </c>
      <c r="CV26" s="33" t="str">
        <f>_xlfn.IFNA(AR26&amp;"#"&amp;AS26&amp;"#"&amp;VLOOKUP(AT26,数组!$B:$C,2,0)&amp;"#"&amp;角色升星配方!AU26,"")</f>
        <v/>
      </c>
      <c r="CW26" s="33" t="str">
        <f>_xlfn.IFNA(AS26&amp;"#"&amp;AT26&amp;"#"&amp;VLOOKUP(AU26,数组!$B:$C,2,0)&amp;"#"&amp;角色升星配方!AV26,"")</f>
        <v/>
      </c>
      <c r="CX26" s="33" t="str">
        <f>_xlfn.IFNA(AT26&amp;"#"&amp;AU26&amp;"#"&amp;VLOOKUP(AV26,数组!$B:$C,2,0)&amp;"#"&amp;角色升星配方!AW26,"")</f>
        <v/>
      </c>
      <c r="CY26" s="33" t="str">
        <f>_xlfn.IFNA(AU26&amp;"#"&amp;AV26&amp;"#"&amp;VLOOKUP(AW26,数组!$B:$C,2,0)&amp;"#"&amp;角色升星配方!AX26,"")</f>
        <v/>
      </c>
      <c r="CZ26" s="33" t="str">
        <f>_xlfn.IFNA(AV26&amp;"#"&amp;AW26&amp;"#"&amp;VLOOKUP(AX26,数组!$B:$C,2,0)&amp;"#"&amp;角色升星配方!AY26,"")</f>
        <v/>
      </c>
      <c r="DA26" s="33" t="str">
        <f>_xlfn.IFNA(AW26&amp;"#"&amp;AX26&amp;"#"&amp;VLOOKUP(AY26,数组!$B:$C,2,0)&amp;"#"&amp;角色升星配方!AZ26,"")</f>
        <v/>
      </c>
      <c r="DB26" s="33" t="str">
        <f>_xlfn.IFNA(AX26&amp;"#"&amp;AY26&amp;"#"&amp;VLOOKUP(AZ26,数组!$B:$C,2,0)&amp;"#"&amp;角色升星配方!BM26,"")</f>
        <v/>
      </c>
      <c r="DE26" s="35" t="str">
        <f>_xlfn.IFNA(BA26&amp;"#"&amp;BB26&amp;"#"&amp;VLOOKUP(BC26,数组!$B:$C,2,0)&amp;"#"&amp;角色升星配方!BD26,"")</f>
        <v/>
      </c>
      <c r="DI26" s="35" t="str">
        <f>_xlfn.IFNA(BE26&amp;"#"&amp;BF26&amp;"#"&amp;VLOOKUP(BG26,数组!$B:$C,2,0)&amp;"#"&amp;角色升星配方!BH26,"")</f>
        <v/>
      </c>
      <c r="DJ26" s="35"/>
      <c r="DK26" s="35"/>
      <c r="DL26" s="35"/>
      <c r="DM26" s="35" t="str">
        <f>_xlfn.IFNA(BI26&amp;"#"&amp;BJ26&amp;"#"&amp;VLOOKUP(BK26,数组!$B:$C,2,0)&amp;"#"&amp;角色升星配方!BL26,"")</f>
        <v/>
      </c>
      <c r="DN26" s="32" t="e">
        <f ca="1">[2]!SUMSTRING(BM26:DM26,"|")</f>
        <v>#NAME?</v>
      </c>
    </row>
    <row r="27" spans="1:118" s="33" customFormat="1" x14ac:dyDescent="0.3">
      <c r="A27" s="33">
        <v>5</v>
      </c>
      <c r="B27" s="33">
        <v>10026</v>
      </c>
      <c r="C27" s="33">
        <v>5</v>
      </c>
      <c r="D27" s="33">
        <v>4</v>
      </c>
      <c r="E27" s="33">
        <v>5</v>
      </c>
      <c r="F27" s="33">
        <v>1</v>
      </c>
      <c r="G27" s="33" t="s">
        <v>513</v>
      </c>
      <c r="H27" s="33">
        <v>3</v>
      </c>
      <c r="I27" s="33">
        <v>5</v>
      </c>
      <c r="J27" s="33">
        <v>2</v>
      </c>
      <c r="K27" s="33" t="s">
        <v>514</v>
      </c>
      <c r="L27" s="33">
        <v>4</v>
      </c>
      <c r="M27" s="33">
        <v>5</v>
      </c>
      <c r="N27" s="33">
        <v>3</v>
      </c>
      <c r="O27" s="33" t="s">
        <v>515</v>
      </c>
      <c r="P27" s="33">
        <v>4</v>
      </c>
      <c r="AC27" s="42">
        <v>6</v>
      </c>
      <c r="AD27" s="42">
        <v>1</v>
      </c>
      <c r="AE27" s="42" t="s">
        <v>486</v>
      </c>
      <c r="AF27" s="42">
        <v>1</v>
      </c>
      <c r="AG27" s="42">
        <v>6</v>
      </c>
      <c r="AH27" s="42">
        <v>2</v>
      </c>
      <c r="AI27" s="42" t="s">
        <v>512</v>
      </c>
      <c r="AJ27" s="42">
        <v>1</v>
      </c>
      <c r="AK27" s="42">
        <v>6</v>
      </c>
      <c r="AL27" s="42">
        <v>3</v>
      </c>
      <c r="AM27" s="42" t="s">
        <v>488</v>
      </c>
      <c r="AN27" s="42">
        <v>3</v>
      </c>
      <c r="AO27" s="33">
        <v>7</v>
      </c>
      <c r="AP27" s="33">
        <v>1</v>
      </c>
      <c r="AQ27" s="33" t="s">
        <v>488</v>
      </c>
      <c r="AR27" s="33">
        <v>4</v>
      </c>
      <c r="AS27" s="33">
        <v>8</v>
      </c>
      <c r="AT27" s="33">
        <v>1</v>
      </c>
      <c r="AU27" s="33" t="s">
        <v>488</v>
      </c>
      <c r="AV27" s="33">
        <v>3</v>
      </c>
      <c r="AW27" s="33">
        <v>8</v>
      </c>
      <c r="AX27" s="33">
        <v>2</v>
      </c>
      <c r="AY27" s="33" t="s">
        <v>489</v>
      </c>
      <c r="AZ27" s="33">
        <v>1</v>
      </c>
      <c r="BA27" s="33">
        <v>9</v>
      </c>
      <c r="BB27" s="33">
        <v>1</v>
      </c>
      <c r="BC27" s="33" t="s">
        <v>486</v>
      </c>
      <c r="BD27" s="33">
        <v>1</v>
      </c>
      <c r="BE27" s="33">
        <v>9</v>
      </c>
      <c r="BF27" s="33">
        <v>2</v>
      </c>
      <c r="BG27" s="33" t="s">
        <v>489</v>
      </c>
      <c r="BH27" s="33">
        <v>1</v>
      </c>
      <c r="BI27" s="33">
        <v>9</v>
      </c>
      <c r="BJ27" s="33">
        <v>3</v>
      </c>
      <c r="BK27" s="33" t="s">
        <v>488</v>
      </c>
      <c r="BL27" s="33">
        <v>2</v>
      </c>
      <c r="BM27" s="33" t="str">
        <f>_xlfn.IFNA(E27&amp;"#"&amp;F27&amp;"#"&amp;VLOOKUP(G27,数组!$B:$C,2,0)&amp;"#"&amp;角色升星配方!H27,"")</f>
        <v>5#1#2#3</v>
      </c>
      <c r="BN27" s="33" t="str">
        <f>_xlfn.IFNA(F27&amp;"#"&amp;G27&amp;"#"&amp;VLOOKUP(H27,数组!$B:$C,2,0)&amp;"#"&amp;角色升星配方!I27,"")</f>
        <v/>
      </c>
      <c r="BO27" s="33" t="str">
        <f>_xlfn.IFNA(G27&amp;"#"&amp;H27&amp;"#"&amp;VLOOKUP(I27,数组!$B:$C,2,0)&amp;"#"&amp;角色升星配方!J27,"")</f>
        <v/>
      </c>
      <c r="BP27" s="33" t="str">
        <f>_xlfn.IFNA(H27&amp;"#"&amp;I27&amp;"#"&amp;VLOOKUP(J27,数组!$B:$C,2,0)&amp;"#"&amp;角色升星配方!K27,"")</f>
        <v/>
      </c>
      <c r="BQ27" s="33" t="str">
        <f>_xlfn.IFNA(I27&amp;"#"&amp;J27&amp;"#"&amp;VLOOKUP(K27,数组!$B:$C,2,0)&amp;"#"&amp;角色升星配方!L27,"")</f>
        <v>5#2#15#4</v>
      </c>
      <c r="BR27" s="33" t="str">
        <f>_xlfn.IFNA(J27&amp;"#"&amp;K27&amp;"#"&amp;VLOOKUP(L27,数组!$B:$C,2,0)&amp;"#"&amp;角色升星配方!M27,"")</f>
        <v/>
      </c>
      <c r="BS27" s="33" t="str">
        <f>_xlfn.IFNA(K27&amp;"#"&amp;L27&amp;"#"&amp;VLOOKUP(M27,数组!$B:$C,2,0)&amp;"#"&amp;角色升星配方!N27,"")</f>
        <v/>
      </c>
      <c r="BT27" s="33" t="str">
        <f>_xlfn.IFNA(L27&amp;"#"&amp;M27&amp;"#"&amp;VLOOKUP(N27,数组!$B:$C,2,0)&amp;"#"&amp;角色升星配方!O27,"")</f>
        <v/>
      </c>
      <c r="BU27" s="33" t="str">
        <f>_xlfn.IFNA(M27&amp;"#"&amp;N27&amp;"#"&amp;VLOOKUP(O27,数组!$B:$C,2,0)&amp;"#"&amp;角色升星配方!P27,"")</f>
        <v>5#3#16#4</v>
      </c>
      <c r="BV27" s="33" t="str">
        <f>_xlfn.IFNA(N27&amp;"#"&amp;O27&amp;"#"&amp;VLOOKUP(P27,数组!$B:$C,2,0)&amp;"#"&amp;角色升星配方!Q27,"")</f>
        <v/>
      </c>
      <c r="BW27" s="33" t="str">
        <f>_xlfn.IFNA(O27&amp;"#"&amp;P27&amp;"#"&amp;VLOOKUP(Q27,数组!$B:$C,2,0)&amp;"#"&amp;角色升星配方!R27,"")</f>
        <v/>
      </c>
      <c r="BX27" s="33" t="str">
        <f>_xlfn.IFNA(P27&amp;"#"&amp;Q27&amp;"#"&amp;VLOOKUP(R27,数组!$B:$C,2,0)&amp;"#"&amp;角色升星配方!S27,"")</f>
        <v/>
      </c>
      <c r="BY27" s="33" t="str">
        <f>_xlfn.IFNA(Q27&amp;"#"&amp;R27&amp;"#"&amp;VLOOKUP(S27,数组!$B:$C,2,0)&amp;"#"&amp;角色升星配方!T27,"")</f>
        <v/>
      </c>
      <c r="BZ27" s="33" t="str">
        <f>_xlfn.IFNA(R27&amp;"#"&amp;S27&amp;"#"&amp;VLOOKUP(T27,数组!$B:$C,2,0)&amp;"#"&amp;角色升星配方!U27,"")</f>
        <v/>
      </c>
      <c r="CA27" s="33" t="str">
        <f>_xlfn.IFNA(S27&amp;"#"&amp;T27&amp;"#"&amp;VLOOKUP(U27,数组!$B:$C,2,0)&amp;"#"&amp;角色升星配方!V27,"")</f>
        <v/>
      </c>
      <c r="CB27" s="33" t="str">
        <f>_xlfn.IFNA(T27&amp;"#"&amp;U27&amp;"#"&amp;VLOOKUP(V27,数组!$B:$C,2,0)&amp;"#"&amp;角色升星配方!W27,"")</f>
        <v/>
      </c>
      <c r="CC27" s="33" t="str">
        <f>_xlfn.IFNA(U27&amp;"#"&amp;V27&amp;"#"&amp;VLOOKUP(W27,数组!$B:$C,2,0)&amp;"#"&amp;角色升星配方!X27,"")</f>
        <v/>
      </c>
      <c r="CD27" s="33" t="str">
        <f>_xlfn.IFNA(V27&amp;"#"&amp;W27&amp;"#"&amp;VLOOKUP(X27,数组!$B:$C,2,0)&amp;"#"&amp;角色升星配方!AC27,"")</f>
        <v/>
      </c>
      <c r="CE27" s="33" t="str">
        <f>_xlfn.IFNA(W27&amp;"#"&amp;X27&amp;"#"&amp;VLOOKUP(AC27,数组!$B:$C,2,0)&amp;"#"&amp;角色升星配方!AD27,"")</f>
        <v/>
      </c>
      <c r="CF27" s="33" t="str">
        <f>_xlfn.IFNA(X27&amp;"#"&amp;AC27&amp;"#"&amp;VLOOKUP(AD27,数组!$B:$C,2,0)&amp;"#"&amp;角色升星配方!AE27,"")</f>
        <v/>
      </c>
      <c r="CG27" s="33" t="str">
        <f>_xlfn.IFNA(AC27&amp;"#"&amp;AD27&amp;"#"&amp;VLOOKUP(AE27,数组!$B:$C,2,0)&amp;"#"&amp;角色升星配方!AF27,"")</f>
        <v>6#1#3#1</v>
      </c>
      <c r="CH27" s="33" t="str">
        <f>_xlfn.IFNA(AD27&amp;"#"&amp;AE27&amp;"#"&amp;VLOOKUP(AF27,数组!$B:$C,2,0)&amp;"#"&amp;角色升星配方!AG27,"")</f>
        <v/>
      </c>
      <c r="CI27" s="33" t="str">
        <f>_xlfn.IFNA(AE27&amp;"#"&amp;AF27&amp;"#"&amp;VLOOKUP(AG27,数组!$B:$C,2,0)&amp;"#"&amp;角色升星配方!AH27,"")</f>
        <v/>
      </c>
      <c r="CJ27" s="33" t="str">
        <f>_xlfn.IFNA(AF27&amp;"#"&amp;AG27&amp;"#"&amp;VLOOKUP(AH27,数组!$B:$C,2,0)&amp;"#"&amp;角色升星配方!AI27,"")</f>
        <v/>
      </c>
      <c r="CK27" s="33" t="str">
        <f>_xlfn.IFNA(AG27&amp;"#"&amp;AH27&amp;"#"&amp;VLOOKUP(AI27,数组!$B:$C,2,0)&amp;"#"&amp;角色升星配方!AJ27,"")</f>
        <v>6#2#44#1</v>
      </c>
      <c r="CL27" s="33" t="str">
        <f>_xlfn.IFNA(AH27&amp;"#"&amp;AI27&amp;"#"&amp;VLOOKUP(AJ27,数组!$B:$C,2,0)&amp;"#"&amp;角色升星配方!AK27,"")</f>
        <v/>
      </c>
      <c r="CM27" s="33" t="str">
        <f>_xlfn.IFNA(AI27&amp;"#"&amp;AJ27&amp;"#"&amp;VLOOKUP(AK27,数组!$B:$C,2,0)&amp;"#"&amp;角色升星配方!AL27,"")</f>
        <v/>
      </c>
      <c r="CN27" s="33" t="str">
        <f>_xlfn.IFNA(AJ27&amp;"#"&amp;AK27&amp;"#"&amp;VLOOKUP(AL27,数组!$B:$C,2,0)&amp;"#"&amp;角色升星配方!AM27,"")</f>
        <v/>
      </c>
      <c r="CO27" s="33" t="str">
        <f>_xlfn.IFNA(AK27&amp;"#"&amp;AL27&amp;"#"&amp;VLOOKUP(AM27,数组!$B:$C,2,0)&amp;"#"&amp;角色升星配方!AN27,"")</f>
        <v>6#3#17#3</v>
      </c>
      <c r="CP27" s="33" t="str">
        <f>_xlfn.IFNA(AL27&amp;"#"&amp;AM27&amp;"#"&amp;VLOOKUP(AN27,数组!$B:$C,2,0)&amp;"#"&amp;角色升星配方!AO27,"")</f>
        <v/>
      </c>
      <c r="CQ27" s="33" t="str">
        <f>_xlfn.IFNA(AM27&amp;"#"&amp;AN27&amp;"#"&amp;VLOOKUP(AO27,数组!$B:$C,2,0)&amp;"#"&amp;角色升星配方!AP27,"")</f>
        <v/>
      </c>
      <c r="CR27" s="33" t="str">
        <f>_xlfn.IFNA(AN27&amp;"#"&amp;AO27&amp;"#"&amp;VLOOKUP(AP27,数组!$B:$C,2,0)&amp;"#"&amp;角色升星配方!AQ27,"")</f>
        <v/>
      </c>
      <c r="CS27" s="33" t="str">
        <f>_xlfn.IFNA(AO27&amp;"#"&amp;AP27&amp;"#"&amp;VLOOKUP(AQ27,数组!$B:$C,2,0)&amp;"#"&amp;角色升星配方!AR27,"")</f>
        <v>7#1#17#4</v>
      </c>
      <c r="CT27" s="33" t="str">
        <f>_xlfn.IFNA(AP27&amp;"#"&amp;AQ27&amp;"#"&amp;VLOOKUP(AR27,数组!$B:$C,2,0)&amp;"#"&amp;角色升星配方!AS27,"")</f>
        <v/>
      </c>
      <c r="CU27" s="33" t="str">
        <f>_xlfn.IFNA(AQ27&amp;"#"&amp;AR27&amp;"#"&amp;VLOOKUP(AS27,数组!$B:$C,2,0)&amp;"#"&amp;角色升星配方!AT27,"")</f>
        <v/>
      </c>
      <c r="CV27" s="33" t="str">
        <f>_xlfn.IFNA(AR27&amp;"#"&amp;AS27&amp;"#"&amp;VLOOKUP(AT27,数组!$B:$C,2,0)&amp;"#"&amp;角色升星配方!AU27,"")</f>
        <v/>
      </c>
      <c r="CW27" s="33" t="str">
        <f>_xlfn.IFNA(AS27&amp;"#"&amp;AT27&amp;"#"&amp;VLOOKUP(AU27,数组!$B:$C,2,0)&amp;"#"&amp;角色升星配方!AV27,"")</f>
        <v>8#1#17#3</v>
      </c>
      <c r="CX27" s="33" t="str">
        <f>_xlfn.IFNA(AT27&amp;"#"&amp;AU27&amp;"#"&amp;VLOOKUP(AV27,数组!$B:$C,2,0)&amp;"#"&amp;角色升星配方!AW27,"")</f>
        <v/>
      </c>
      <c r="CY27" s="33" t="str">
        <f>_xlfn.IFNA(AU27&amp;"#"&amp;AV27&amp;"#"&amp;VLOOKUP(AW27,数组!$B:$C,2,0)&amp;"#"&amp;角色升星配方!AX27,"")</f>
        <v/>
      </c>
      <c r="CZ27" s="33" t="str">
        <f>_xlfn.IFNA(AV27&amp;"#"&amp;AW27&amp;"#"&amp;VLOOKUP(AX27,数组!$B:$C,2,0)&amp;"#"&amp;角色升星配方!AY27,"")</f>
        <v/>
      </c>
      <c r="DA27" s="33" t="str">
        <f>_xlfn.IFNA(AW27&amp;"#"&amp;AX27&amp;"#"&amp;VLOOKUP(AY27,数组!$B:$C,2,0)&amp;"#"&amp;角色升星配方!AZ27,"")</f>
        <v>8#2#18#1</v>
      </c>
      <c r="DB27" s="33" t="str">
        <f>_xlfn.IFNA(AX27&amp;"#"&amp;AY27&amp;"#"&amp;VLOOKUP(AZ27,数组!$B:$C,2,0)&amp;"#"&amp;角色升星配方!BM27,"")</f>
        <v/>
      </c>
      <c r="DE27" s="35" t="str">
        <f>_xlfn.IFNA(BA27&amp;"#"&amp;BB27&amp;"#"&amp;VLOOKUP(BC27,数组!$B:$C,2,0)&amp;"#"&amp;角色升星配方!BD27,"")</f>
        <v>9#1#3#1</v>
      </c>
      <c r="DI27" s="35" t="str">
        <f>_xlfn.IFNA(BE27&amp;"#"&amp;BF27&amp;"#"&amp;VLOOKUP(BG27,数组!$B:$C,2,0)&amp;"#"&amp;角色升星配方!BH27,"")</f>
        <v>9#2#18#1</v>
      </c>
      <c r="DJ27" s="35"/>
      <c r="DK27" s="35"/>
      <c r="DL27" s="35"/>
      <c r="DM27" s="35" t="str">
        <f>_xlfn.IFNA(BI27&amp;"#"&amp;BJ27&amp;"#"&amp;VLOOKUP(BK27,数组!$B:$C,2,0)&amp;"#"&amp;角色升星配方!BL27,"")</f>
        <v>9#3#17#2</v>
      </c>
      <c r="DN27" s="32" t="e">
        <f ca="1">[2]!SUMSTRING(BM27:DM27,"|")</f>
        <v>#NAME?</v>
      </c>
    </row>
    <row r="28" spans="1:118" x14ac:dyDescent="0.3">
      <c r="A28" s="35">
        <v>5</v>
      </c>
      <c r="B28" s="35">
        <v>10027</v>
      </c>
      <c r="C28" s="35">
        <v>5</v>
      </c>
      <c r="D28" s="35">
        <v>4</v>
      </c>
      <c r="E28" s="35">
        <v>5</v>
      </c>
      <c r="F28" s="35">
        <v>1</v>
      </c>
      <c r="G28" s="35" t="s">
        <v>513</v>
      </c>
      <c r="H28" s="35">
        <v>3</v>
      </c>
      <c r="I28" s="35">
        <v>5</v>
      </c>
      <c r="J28" s="35">
        <v>2</v>
      </c>
      <c r="K28" s="35" t="s">
        <v>514</v>
      </c>
      <c r="L28" s="35">
        <v>4</v>
      </c>
      <c r="M28" s="35">
        <v>5</v>
      </c>
      <c r="N28" s="35">
        <v>3</v>
      </c>
      <c r="O28" s="35" t="s">
        <v>515</v>
      </c>
      <c r="P28" s="35">
        <v>4</v>
      </c>
      <c r="AC28" s="43">
        <v>6</v>
      </c>
      <c r="AD28" s="43">
        <v>1</v>
      </c>
      <c r="AE28" s="43" t="s">
        <v>486</v>
      </c>
      <c r="AF28" s="43">
        <v>1</v>
      </c>
      <c r="AG28" s="43">
        <v>6</v>
      </c>
      <c r="AH28" s="43">
        <v>2</v>
      </c>
      <c r="AI28" s="43" t="s">
        <v>517</v>
      </c>
      <c r="AJ28" s="43">
        <v>1</v>
      </c>
      <c r="AK28" s="43">
        <v>6</v>
      </c>
      <c r="AL28" s="43">
        <v>3</v>
      </c>
      <c r="AM28" s="43" t="s">
        <v>488</v>
      </c>
      <c r="AN28" s="43">
        <v>3</v>
      </c>
      <c r="AO28" s="33">
        <v>7</v>
      </c>
      <c r="AP28" s="33">
        <v>1</v>
      </c>
      <c r="AQ28" s="33" t="s">
        <v>488</v>
      </c>
      <c r="AR28" s="33">
        <v>4</v>
      </c>
      <c r="AS28" s="33">
        <v>8</v>
      </c>
      <c r="AT28" s="33">
        <v>1</v>
      </c>
      <c r="AU28" s="33" t="s">
        <v>488</v>
      </c>
      <c r="AV28" s="33">
        <v>3</v>
      </c>
      <c r="AW28" s="33">
        <v>8</v>
      </c>
      <c r="AX28" s="33">
        <v>2</v>
      </c>
      <c r="AY28" s="33" t="s">
        <v>489</v>
      </c>
      <c r="AZ28" s="33">
        <v>1</v>
      </c>
      <c r="BA28" s="33">
        <v>9</v>
      </c>
      <c r="BB28" s="33">
        <v>1</v>
      </c>
      <c r="BC28" s="33" t="s">
        <v>486</v>
      </c>
      <c r="BD28" s="33">
        <v>1</v>
      </c>
      <c r="BE28" s="33">
        <v>9</v>
      </c>
      <c r="BF28" s="33">
        <v>2</v>
      </c>
      <c r="BG28" s="33" t="s">
        <v>489</v>
      </c>
      <c r="BH28" s="33">
        <v>1</v>
      </c>
      <c r="BI28" s="33">
        <v>9</v>
      </c>
      <c r="BJ28" s="33">
        <v>3</v>
      </c>
      <c r="BK28" s="33" t="s">
        <v>488</v>
      </c>
      <c r="BL28" s="33">
        <v>2</v>
      </c>
      <c r="BM28" s="35" t="str">
        <f>_xlfn.IFNA(E28&amp;"#"&amp;F28&amp;"#"&amp;VLOOKUP(G28,数组!$B:$C,2,0)&amp;"#"&amp;角色升星配方!H28,"")</f>
        <v>5#1#2#3</v>
      </c>
      <c r="BN28" s="35" t="str">
        <f>_xlfn.IFNA(F28&amp;"#"&amp;G28&amp;"#"&amp;VLOOKUP(H28,数组!$B:$C,2,0)&amp;"#"&amp;角色升星配方!I28,"")</f>
        <v/>
      </c>
      <c r="BO28" s="35" t="str">
        <f>_xlfn.IFNA(G28&amp;"#"&amp;H28&amp;"#"&amp;VLOOKUP(I28,数组!$B:$C,2,0)&amp;"#"&amp;角色升星配方!J28,"")</f>
        <v/>
      </c>
      <c r="BP28" s="35" t="str">
        <f>_xlfn.IFNA(H28&amp;"#"&amp;I28&amp;"#"&amp;VLOOKUP(J28,数组!$B:$C,2,0)&amp;"#"&amp;角色升星配方!K28,"")</f>
        <v/>
      </c>
      <c r="BQ28" s="35" t="str">
        <f>_xlfn.IFNA(I28&amp;"#"&amp;J28&amp;"#"&amp;VLOOKUP(K28,数组!$B:$C,2,0)&amp;"#"&amp;角色升星配方!L28,"")</f>
        <v>5#2#15#4</v>
      </c>
      <c r="BR28" s="35" t="str">
        <f>_xlfn.IFNA(J28&amp;"#"&amp;K28&amp;"#"&amp;VLOOKUP(L28,数组!$B:$C,2,0)&amp;"#"&amp;角色升星配方!M28,"")</f>
        <v/>
      </c>
      <c r="BS28" s="35" t="str">
        <f>_xlfn.IFNA(K28&amp;"#"&amp;L28&amp;"#"&amp;VLOOKUP(M28,数组!$B:$C,2,0)&amp;"#"&amp;角色升星配方!N28,"")</f>
        <v/>
      </c>
      <c r="BT28" s="35" t="str">
        <f>_xlfn.IFNA(L28&amp;"#"&amp;M28&amp;"#"&amp;VLOOKUP(N28,数组!$B:$C,2,0)&amp;"#"&amp;角色升星配方!O28,"")</f>
        <v/>
      </c>
      <c r="BU28" s="35" t="str">
        <f>_xlfn.IFNA(M28&amp;"#"&amp;N28&amp;"#"&amp;VLOOKUP(O28,数组!$B:$C,2,0)&amp;"#"&amp;角色升星配方!P28,"")</f>
        <v>5#3#16#4</v>
      </c>
      <c r="BV28" s="35" t="str">
        <f>_xlfn.IFNA(N28&amp;"#"&amp;O28&amp;"#"&amp;VLOOKUP(P28,数组!$B:$C,2,0)&amp;"#"&amp;角色升星配方!Q28,"")</f>
        <v/>
      </c>
      <c r="BW28" s="35" t="str">
        <f>_xlfn.IFNA(O28&amp;"#"&amp;P28&amp;"#"&amp;VLOOKUP(Q28,数组!$B:$C,2,0)&amp;"#"&amp;角色升星配方!R28,"")</f>
        <v/>
      </c>
      <c r="BX28" s="35" t="str">
        <f>_xlfn.IFNA(P28&amp;"#"&amp;Q28&amp;"#"&amp;VLOOKUP(R28,数组!$B:$C,2,0)&amp;"#"&amp;角色升星配方!S28,"")</f>
        <v/>
      </c>
      <c r="BY28" s="35" t="str">
        <f>_xlfn.IFNA(Q28&amp;"#"&amp;R28&amp;"#"&amp;VLOOKUP(S28,数组!$B:$C,2,0)&amp;"#"&amp;角色升星配方!T28,"")</f>
        <v/>
      </c>
      <c r="BZ28" s="35" t="str">
        <f>_xlfn.IFNA(R28&amp;"#"&amp;S28&amp;"#"&amp;VLOOKUP(T28,数组!$B:$C,2,0)&amp;"#"&amp;角色升星配方!U28,"")</f>
        <v/>
      </c>
      <c r="CA28" s="35" t="str">
        <f>_xlfn.IFNA(S28&amp;"#"&amp;T28&amp;"#"&amp;VLOOKUP(U28,数组!$B:$C,2,0)&amp;"#"&amp;角色升星配方!V28,"")</f>
        <v/>
      </c>
      <c r="CB28" s="35" t="str">
        <f>_xlfn.IFNA(T28&amp;"#"&amp;U28&amp;"#"&amp;VLOOKUP(V28,数组!$B:$C,2,0)&amp;"#"&amp;角色升星配方!W28,"")</f>
        <v/>
      </c>
      <c r="CC28" s="35" t="str">
        <f>_xlfn.IFNA(U28&amp;"#"&amp;V28&amp;"#"&amp;VLOOKUP(W28,数组!$B:$C,2,0)&amp;"#"&amp;角色升星配方!X28,"")</f>
        <v/>
      </c>
      <c r="CD28" s="35" t="str">
        <f>_xlfn.IFNA(V28&amp;"#"&amp;W28&amp;"#"&amp;VLOOKUP(X28,数组!$B:$C,2,0)&amp;"#"&amp;角色升星配方!AC28,"")</f>
        <v/>
      </c>
      <c r="CE28" s="35" t="str">
        <f>_xlfn.IFNA(W28&amp;"#"&amp;X28&amp;"#"&amp;VLOOKUP(AC28,数组!$B:$C,2,0)&amp;"#"&amp;角色升星配方!AD28,"")</f>
        <v/>
      </c>
      <c r="CF28" s="35" t="str">
        <f>_xlfn.IFNA(X28&amp;"#"&amp;AC28&amp;"#"&amp;VLOOKUP(AD28,数组!$B:$C,2,0)&amp;"#"&amp;角色升星配方!AE28,"")</f>
        <v/>
      </c>
      <c r="CG28" s="35" t="str">
        <f>_xlfn.IFNA(AC28&amp;"#"&amp;AD28&amp;"#"&amp;VLOOKUP(AE28,数组!$B:$C,2,0)&amp;"#"&amp;角色升星配方!AF28,"")</f>
        <v>6#1#3#1</v>
      </c>
      <c r="CH28" s="35" t="str">
        <f>_xlfn.IFNA(AD28&amp;"#"&amp;AE28&amp;"#"&amp;VLOOKUP(AF28,数组!$B:$C,2,0)&amp;"#"&amp;角色升星配方!AG28,"")</f>
        <v/>
      </c>
      <c r="CI28" s="35" t="str">
        <f>_xlfn.IFNA(AE28&amp;"#"&amp;AF28&amp;"#"&amp;VLOOKUP(AG28,数组!$B:$C,2,0)&amp;"#"&amp;角色升星配方!AH28,"")</f>
        <v/>
      </c>
      <c r="CJ28" s="35" t="str">
        <f>_xlfn.IFNA(AF28&amp;"#"&amp;AG28&amp;"#"&amp;VLOOKUP(AH28,数组!$B:$C,2,0)&amp;"#"&amp;角色升星配方!AI28,"")</f>
        <v/>
      </c>
      <c r="CK28" s="35" t="str">
        <f>_xlfn.IFNA(AG28&amp;"#"&amp;AH28&amp;"#"&amp;VLOOKUP(AI28,数组!$B:$C,2,0)&amp;"#"&amp;角色升星配方!AJ28,"")</f>
        <v>6#2#24#1</v>
      </c>
      <c r="CL28" s="35" t="str">
        <f>_xlfn.IFNA(AH28&amp;"#"&amp;AI28&amp;"#"&amp;VLOOKUP(AJ28,数组!$B:$C,2,0)&amp;"#"&amp;角色升星配方!AK28,"")</f>
        <v/>
      </c>
      <c r="CM28" s="35" t="str">
        <f>_xlfn.IFNA(AI28&amp;"#"&amp;AJ28&amp;"#"&amp;VLOOKUP(AK28,数组!$B:$C,2,0)&amp;"#"&amp;角色升星配方!AL28,"")</f>
        <v/>
      </c>
      <c r="CN28" s="35" t="str">
        <f>_xlfn.IFNA(AJ28&amp;"#"&amp;AK28&amp;"#"&amp;VLOOKUP(AL28,数组!$B:$C,2,0)&amp;"#"&amp;角色升星配方!AM28,"")</f>
        <v/>
      </c>
      <c r="CO28" s="35" t="str">
        <f>_xlfn.IFNA(AK28&amp;"#"&amp;AL28&amp;"#"&amp;VLOOKUP(AM28,数组!$B:$C,2,0)&amp;"#"&amp;角色升星配方!AN28,"")</f>
        <v>6#3#17#3</v>
      </c>
      <c r="CP28" s="35" t="str">
        <f>_xlfn.IFNA(AL28&amp;"#"&amp;AM28&amp;"#"&amp;VLOOKUP(AN28,数组!$B:$C,2,0)&amp;"#"&amp;角色升星配方!AO28,"")</f>
        <v/>
      </c>
      <c r="CQ28" s="35" t="str">
        <f>_xlfn.IFNA(AM28&amp;"#"&amp;AN28&amp;"#"&amp;VLOOKUP(AO28,数组!$B:$C,2,0)&amp;"#"&amp;角色升星配方!AP28,"")</f>
        <v/>
      </c>
      <c r="CR28" s="35" t="str">
        <f>_xlfn.IFNA(AN28&amp;"#"&amp;AO28&amp;"#"&amp;VLOOKUP(AP28,数组!$B:$C,2,0)&amp;"#"&amp;角色升星配方!AQ28,"")</f>
        <v/>
      </c>
      <c r="CS28" s="35" t="str">
        <f>_xlfn.IFNA(AO28&amp;"#"&amp;AP28&amp;"#"&amp;VLOOKUP(AQ28,数组!$B:$C,2,0)&amp;"#"&amp;角色升星配方!AR28,"")</f>
        <v>7#1#17#4</v>
      </c>
      <c r="CT28" s="35" t="str">
        <f>_xlfn.IFNA(AP28&amp;"#"&amp;AQ28&amp;"#"&amp;VLOOKUP(AR28,数组!$B:$C,2,0)&amp;"#"&amp;角色升星配方!AS28,"")</f>
        <v/>
      </c>
      <c r="CU28" s="35" t="str">
        <f>_xlfn.IFNA(AQ28&amp;"#"&amp;AR28&amp;"#"&amp;VLOOKUP(AS28,数组!$B:$C,2,0)&amp;"#"&amp;角色升星配方!AT28,"")</f>
        <v/>
      </c>
      <c r="CV28" s="35" t="str">
        <f>_xlfn.IFNA(AR28&amp;"#"&amp;AS28&amp;"#"&amp;VLOOKUP(AT28,数组!$B:$C,2,0)&amp;"#"&amp;角色升星配方!AU28,"")</f>
        <v/>
      </c>
      <c r="CW28" s="35" t="str">
        <f>_xlfn.IFNA(AS28&amp;"#"&amp;AT28&amp;"#"&amp;VLOOKUP(AU28,数组!$B:$C,2,0)&amp;"#"&amp;角色升星配方!AV28,"")</f>
        <v>8#1#17#3</v>
      </c>
      <c r="CX28" s="35" t="str">
        <f>_xlfn.IFNA(AT28&amp;"#"&amp;AU28&amp;"#"&amp;VLOOKUP(AV28,数组!$B:$C,2,0)&amp;"#"&amp;角色升星配方!AW28,"")</f>
        <v/>
      </c>
      <c r="CY28" s="35" t="str">
        <f>_xlfn.IFNA(AU28&amp;"#"&amp;AV28&amp;"#"&amp;VLOOKUP(AW28,数组!$B:$C,2,0)&amp;"#"&amp;角色升星配方!AX28,"")</f>
        <v/>
      </c>
      <c r="CZ28" s="35" t="str">
        <f>_xlfn.IFNA(AV28&amp;"#"&amp;AW28&amp;"#"&amp;VLOOKUP(AX28,数组!$B:$C,2,0)&amp;"#"&amp;角色升星配方!AY28,"")</f>
        <v/>
      </c>
      <c r="DA28" s="35" t="str">
        <f>_xlfn.IFNA(AW28&amp;"#"&amp;AX28&amp;"#"&amp;VLOOKUP(AY28,数组!$B:$C,2,0)&amp;"#"&amp;角色升星配方!AZ28,"")</f>
        <v>8#2#18#1</v>
      </c>
      <c r="DB28" s="35" t="str">
        <f>_xlfn.IFNA(AX28&amp;"#"&amp;AY28&amp;"#"&amp;VLOOKUP(AZ28,数组!$B:$C,2,0)&amp;"#"&amp;角色升星配方!BM28,"")</f>
        <v/>
      </c>
      <c r="DE28" s="35" t="str">
        <f>_xlfn.IFNA(BA28&amp;"#"&amp;BB28&amp;"#"&amp;VLOOKUP(BC28,数组!$B:$C,2,0)&amp;"#"&amp;角色升星配方!BD28,"")</f>
        <v>9#1#3#1</v>
      </c>
      <c r="DI28" s="35" t="str">
        <f>_xlfn.IFNA(BE28&amp;"#"&amp;BF28&amp;"#"&amp;VLOOKUP(BG28,数组!$B:$C,2,0)&amp;"#"&amp;角色升星配方!BH28,"")</f>
        <v>9#2#18#1</v>
      </c>
      <c r="DM28" s="35" t="str">
        <f>_xlfn.IFNA(BI28&amp;"#"&amp;BJ28&amp;"#"&amp;VLOOKUP(BK28,数组!$B:$C,2,0)&amp;"#"&amp;角色升星配方!BL28,"")</f>
        <v>9#3#17#2</v>
      </c>
      <c r="DN28" s="32" t="e">
        <f ca="1">[2]!SUMSTRING(BM28:DM28,"|")</f>
        <v>#NAME?</v>
      </c>
    </row>
    <row r="29" spans="1:118" x14ac:dyDescent="0.3">
      <c r="A29" s="35">
        <v>5</v>
      </c>
      <c r="B29" s="35">
        <v>10028</v>
      </c>
      <c r="C29" s="35">
        <v>5</v>
      </c>
      <c r="D29" s="35">
        <v>4</v>
      </c>
      <c r="E29" s="35">
        <v>5</v>
      </c>
      <c r="F29" s="35">
        <v>1</v>
      </c>
      <c r="G29" s="35" t="s">
        <v>513</v>
      </c>
      <c r="H29" s="35">
        <v>3</v>
      </c>
      <c r="I29" s="35">
        <v>5</v>
      </c>
      <c r="J29" s="35">
        <v>2</v>
      </c>
      <c r="K29" s="35" t="s">
        <v>514</v>
      </c>
      <c r="L29" s="35">
        <v>4</v>
      </c>
      <c r="M29" s="35">
        <v>5</v>
      </c>
      <c r="N29" s="35">
        <v>3</v>
      </c>
      <c r="O29" s="35" t="s">
        <v>515</v>
      </c>
      <c r="P29" s="35">
        <v>4</v>
      </c>
      <c r="AC29" s="43">
        <v>6</v>
      </c>
      <c r="AD29" s="43">
        <v>1</v>
      </c>
      <c r="AE29" s="43" t="s">
        <v>486</v>
      </c>
      <c r="AF29" s="43">
        <v>1</v>
      </c>
      <c r="AG29" s="43">
        <v>6</v>
      </c>
      <c r="AH29" s="43">
        <v>2</v>
      </c>
      <c r="AI29" s="43" t="s">
        <v>504</v>
      </c>
      <c r="AJ29" s="43">
        <v>1</v>
      </c>
      <c r="AK29" s="43">
        <v>6</v>
      </c>
      <c r="AL29" s="43">
        <v>3</v>
      </c>
      <c r="AM29" s="43" t="s">
        <v>488</v>
      </c>
      <c r="AN29" s="43">
        <v>3</v>
      </c>
      <c r="AO29" s="33">
        <v>7</v>
      </c>
      <c r="AP29" s="33">
        <v>1</v>
      </c>
      <c r="AQ29" s="33" t="s">
        <v>488</v>
      </c>
      <c r="AR29" s="33">
        <v>4</v>
      </c>
      <c r="AS29" s="33">
        <v>8</v>
      </c>
      <c r="AT29" s="33">
        <v>1</v>
      </c>
      <c r="AU29" s="33" t="s">
        <v>488</v>
      </c>
      <c r="AV29" s="33">
        <v>3</v>
      </c>
      <c r="AW29" s="33">
        <v>8</v>
      </c>
      <c r="AX29" s="33">
        <v>2</v>
      </c>
      <c r="AY29" s="33" t="s">
        <v>489</v>
      </c>
      <c r="AZ29" s="33">
        <v>1</v>
      </c>
      <c r="BA29" s="33">
        <v>9</v>
      </c>
      <c r="BB29" s="33">
        <v>1</v>
      </c>
      <c r="BC29" s="33" t="s">
        <v>486</v>
      </c>
      <c r="BD29" s="33">
        <v>1</v>
      </c>
      <c r="BE29" s="33">
        <v>9</v>
      </c>
      <c r="BF29" s="33">
        <v>2</v>
      </c>
      <c r="BG29" s="33" t="s">
        <v>489</v>
      </c>
      <c r="BH29" s="33">
        <v>1</v>
      </c>
      <c r="BI29" s="33">
        <v>9</v>
      </c>
      <c r="BJ29" s="33">
        <v>3</v>
      </c>
      <c r="BK29" s="33" t="s">
        <v>488</v>
      </c>
      <c r="BL29" s="33">
        <v>2</v>
      </c>
      <c r="BM29" s="35" t="str">
        <f>_xlfn.IFNA(E29&amp;"#"&amp;F29&amp;"#"&amp;VLOOKUP(G29,数组!$B:$C,2,0)&amp;"#"&amp;角色升星配方!H29,"")</f>
        <v>5#1#2#3</v>
      </c>
      <c r="BN29" s="35" t="str">
        <f>_xlfn.IFNA(F29&amp;"#"&amp;G29&amp;"#"&amp;VLOOKUP(H29,数组!$B:$C,2,0)&amp;"#"&amp;角色升星配方!I29,"")</f>
        <v/>
      </c>
      <c r="BO29" s="35" t="str">
        <f>_xlfn.IFNA(G29&amp;"#"&amp;H29&amp;"#"&amp;VLOOKUP(I29,数组!$B:$C,2,0)&amp;"#"&amp;角色升星配方!J29,"")</f>
        <v/>
      </c>
      <c r="BP29" s="35" t="str">
        <f>_xlfn.IFNA(H29&amp;"#"&amp;I29&amp;"#"&amp;VLOOKUP(J29,数组!$B:$C,2,0)&amp;"#"&amp;角色升星配方!K29,"")</f>
        <v/>
      </c>
      <c r="BQ29" s="35" t="str">
        <f>_xlfn.IFNA(I29&amp;"#"&amp;J29&amp;"#"&amp;VLOOKUP(K29,数组!$B:$C,2,0)&amp;"#"&amp;角色升星配方!L29,"")</f>
        <v>5#2#15#4</v>
      </c>
      <c r="BR29" s="35" t="str">
        <f>_xlfn.IFNA(J29&amp;"#"&amp;K29&amp;"#"&amp;VLOOKUP(L29,数组!$B:$C,2,0)&amp;"#"&amp;角色升星配方!M29,"")</f>
        <v/>
      </c>
      <c r="BS29" s="35" t="str">
        <f>_xlfn.IFNA(K29&amp;"#"&amp;L29&amp;"#"&amp;VLOOKUP(M29,数组!$B:$C,2,0)&amp;"#"&amp;角色升星配方!N29,"")</f>
        <v/>
      </c>
      <c r="BT29" s="35" t="str">
        <f>_xlfn.IFNA(L29&amp;"#"&amp;M29&amp;"#"&amp;VLOOKUP(N29,数组!$B:$C,2,0)&amp;"#"&amp;角色升星配方!O29,"")</f>
        <v/>
      </c>
      <c r="BU29" s="35" t="str">
        <f>_xlfn.IFNA(M29&amp;"#"&amp;N29&amp;"#"&amp;VLOOKUP(O29,数组!$B:$C,2,0)&amp;"#"&amp;角色升星配方!P29,"")</f>
        <v>5#3#16#4</v>
      </c>
      <c r="BV29" s="35" t="str">
        <f>_xlfn.IFNA(N29&amp;"#"&amp;O29&amp;"#"&amp;VLOOKUP(P29,数组!$B:$C,2,0)&amp;"#"&amp;角色升星配方!Q29,"")</f>
        <v/>
      </c>
      <c r="BW29" s="35" t="str">
        <f>_xlfn.IFNA(O29&amp;"#"&amp;P29&amp;"#"&amp;VLOOKUP(Q29,数组!$B:$C,2,0)&amp;"#"&amp;角色升星配方!R29,"")</f>
        <v/>
      </c>
      <c r="BX29" s="35" t="str">
        <f>_xlfn.IFNA(P29&amp;"#"&amp;Q29&amp;"#"&amp;VLOOKUP(R29,数组!$B:$C,2,0)&amp;"#"&amp;角色升星配方!S29,"")</f>
        <v/>
      </c>
      <c r="BY29" s="35" t="str">
        <f>_xlfn.IFNA(Q29&amp;"#"&amp;R29&amp;"#"&amp;VLOOKUP(S29,数组!$B:$C,2,0)&amp;"#"&amp;角色升星配方!T29,"")</f>
        <v/>
      </c>
      <c r="BZ29" s="35" t="str">
        <f>_xlfn.IFNA(R29&amp;"#"&amp;S29&amp;"#"&amp;VLOOKUP(T29,数组!$B:$C,2,0)&amp;"#"&amp;角色升星配方!U29,"")</f>
        <v/>
      </c>
      <c r="CA29" s="35" t="str">
        <f>_xlfn.IFNA(S29&amp;"#"&amp;T29&amp;"#"&amp;VLOOKUP(U29,数组!$B:$C,2,0)&amp;"#"&amp;角色升星配方!V29,"")</f>
        <v/>
      </c>
      <c r="CB29" s="35" t="str">
        <f>_xlfn.IFNA(T29&amp;"#"&amp;U29&amp;"#"&amp;VLOOKUP(V29,数组!$B:$C,2,0)&amp;"#"&amp;角色升星配方!W29,"")</f>
        <v/>
      </c>
      <c r="CC29" s="35" t="str">
        <f>_xlfn.IFNA(U29&amp;"#"&amp;V29&amp;"#"&amp;VLOOKUP(W29,数组!$B:$C,2,0)&amp;"#"&amp;角色升星配方!X29,"")</f>
        <v/>
      </c>
      <c r="CD29" s="35" t="str">
        <f>_xlfn.IFNA(V29&amp;"#"&amp;W29&amp;"#"&amp;VLOOKUP(X29,数组!$B:$C,2,0)&amp;"#"&amp;角色升星配方!AC29,"")</f>
        <v/>
      </c>
      <c r="CE29" s="35" t="str">
        <f>_xlfn.IFNA(W29&amp;"#"&amp;X29&amp;"#"&amp;VLOOKUP(AC29,数组!$B:$C,2,0)&amp;"#"&amp;角色升星配方!AD29,"")</f>
        <v/>
      </c>
      <c r="CF29" s="35" t="str">
        <f>_xlfn.IFNA(X29&amp;"#"&amp;AC29&amp;"#"&amp;VLOOKUP(AD29,数组!$B:$C,2,0)&amp;"#"&amp;角色升星配方!AE29,"")</f>
        <v/>
      </c>
      <c r="CG29" s="35" t="str">
        <f>_xlfn.IFNA(AC29&amp;"#"&amp;AD29&amp;"#"&amp;VLOOKUP(AE29,数组!$B:$C,2,0)&amp;"#"&amp;角色升星配方!AF29,"")</f>
        <v>6#1#3#1</v>
      </c>
      <c r="CH29" s="35" t="str">
        <f>_xlfn.IFNA(AD29&amp;"#"&amp;AE29&amp;"#"&amp;VLOOKUP(AF29,数组!$B:$C,2,0)&amp;"#"&amp;角色升星配方!AG29,"")</f>
        <v/>
      </c>
      <c r="CI29" s="35" t="str">
        <f>_xlfn.IFNA(AE29&amp;"#"&amp;AF29&amp;"#"&amp;VLOOKUP(AG29,数组!$B:$C,2,0)&amp;"#"&amp;角色升星配方!AH29,"")</f>
        <v/>
      </c>
      <c r="CJ29" s="35" t="str">
        <f>_xlfn.IFNA(AF29&amp;"#"&amp;AG29&amp;"#"&amp;VLOOKUP(AH29,数组!$B:$C,2,0)&amp;"#"&amp;角色升星配方!AI29,"")</f>
        <v/>
      </c>
      <c r="CK29" s="35" t="str">
        <f>_xlfn.IFNA(AG29&amp;"#"&amp;AH29&amp;"#"&amp;VLOOKUP(AI29,数组!$B:$C,2,0)&amp;"#"&amp;角色升星配方!AJ29,"")</f>
        <v>6#2#25#1</v>
      </c>
      <c r="CL29" s="35" t="str">
        <f>_xlfn.IFNA(AH29&amp;"#"&amp;AI29&amp;"#"&amp;VLOOKUP(AJ29,数组!$B:$C,2,0)&amp;"#"&amp;角色升星配方!AK29,"")</f>
        <v/>
      </c>
      <c r="CM29" s="35" t="str">
        <f>_xlfn.IFNA(AI29&amp;"#"&amp;AJ29&amp;"#"&amp;VLOOKUP(AK29,数组!$B:$C,2,0)&amp;"#"&amp;角色升星配方!AL29,"")</f>
        <v/>
      </c>
      <c r="CN29" s="35" t="str">
        <f>_xlfn.IFNA(AJ29&amp;"#"&amp;AK29&amp;"#"&amp;VLOOKUP(AL29,数组!$B:$C,2,0)&amp;"#"&amp;角色升星配方!AM29,"")</f>
        <v/>
      </c>
      <c r="CO29" s="35" t="str">
        <f>_xlfn.IFNA(AK29&amp;"#"&amp;AL29&amp;"#"&amp;VLOOKUP(AM29,数组!$B:$C,2,0)&amp;"#"&amp;角色升星配方!AN29,"")</f>
        <v>6#3#17#3</v>
      </c>
      <c r="CP29" s="35" t="str">
        <f>_xlfn.IFNA(AL29&amp;"#"&amp;AM29&amp;"#"&amp;VLOOKUP(AN29,数组!$B:$C,2,0)&amp;"#"&amp;角色升星配方!AO29,"")</f>
        <v/>
      </c>
      <c r="CQ29" s="35" t="str">
        <f>_xlfn.IFNA(AM29&amp;"#"&amp;AN29&amp;"#"&amp;VLOOKUP(AO29,数组!$B:$C,2,0)&amp;"#"&amp;角色升星配方!AP29,"")</f>
        <v/>
      </c>
      <c r="CR29" s="35" t="str">
        <f>_xlfn.IFNA(AN29&amp;"#"&amp;AO29&amp;"#"&amp;VLOOKUP(AP29,数组!$B:$C,2,0)&amp;"#"&amp;角色升星配方!AQ29,"")</f>
        <v/>
      </c>
      <c r="CS29" s="35" t="str">
        <f>_xlfn.IFNA(AO29&amp;"#"&amp;AP29&amp;"#"&amp;VLOOKUP(AQ29,数组!$B:$C,2,0)&amp;"#"&amp;角色升星配方!AR29,"")</f>
        <v>7#1#17#4</v>
      </c>
      <c r="CT29" s="35" t="str">
        <f>_xlfn.IFNA(AP29&amp;"#"&amp;AQ29&amp;"#"&amp;VLOOKUP(AR29,数组!$B:$C,2,0)&amp;"#"&amp;角色升星配方!AS29,"")</f>
        <v/>
      </c>
      <c r="CU29" s="35" t="str">
        <f>_xlfn.IFNA(AQ29&amp;"#"&amp;AR29&amp;"#"&amp;VLOOKUP(AS29,数组!$B:$C,2,0)&amp;"#"&amp;角色升星配方!AT29,"")</f>
        <v/>
      </c>
      <c r="CV29" s="35" t="str">
        <f>_xlfn.IFNA(AR29&amp;"#"&amp;AS29&amp;"#"&amp;VLOOKUP(AT29,数组!$B:$C,2,0)&amp;"#"&amp;角色升星配方!AU29,"")</f>
        <v/>
      </c>
      <c r="CW29" s="35" t="str">
        <f>_xlfn.IFNA(AS29&amp;"#"&amp;AT29&amp;"#"&amp;VLOOKUP(AU29,数组!$B:$C,2,0)&amp;"#"&amp;角色升星配方!AV29,"")</f>
        <v>8#1#17#3</v>
      </c>
      <c r="CX29" s="35" t="str">
        <f>_xlfn.IFNA(AT29&amp;"#"&amp;AU29&amp;"#"&amp;VLOOKUP(AV29,数组!$B:$C,2,0)&amp;"#"&amp;角色升星配方!AW29,"")</f>
        <v/>
      </c>
      <c r="CY29" s="35" t="str">
        <f>_xlfn.IFNA(AU29&amp;"#"&amp;AV29&amp;"#"&amp;VLOOKUP(AW29,数组!$B:$C,2,0)&amp;"#"&amp;角色升星配方!AX29,"")</f>
        <v/>
      </c>
      <c r="CZ29" s="35" t="str">
        <f>_xlfn.IFNA(AV29&amp;"#"&amp;AW29&amp;"#"&amp;VLOOKUP(AX29,数组!$B:$C,2,0)&amp;"#"&amp;角色升星配方!AY29,"")</f>
        <v/>
      </c>
      <c r="DA29" s="35" t="str">
        <f>_xlfn.IFNA(AW29&amp;"#"&amp;AX29&amp;"#"&amp;VLOOKUP(AY29,数组!$B:$C,2,0)&amp;"#"&amp;角色升星配方!AZ29,"")</f>
        <v>8#2#18#1</v>
      </c>
      <c r="DB29" s="35" t="str">
        <f>_xlfn.IFNA(AX29&amp;"#"&amp;AY29&amp;"#"&amp;VLOOKUP(AZ29,数组!$B:$C,2,0)&amp;"#"&amp;角色升星配方!BM29,"")</f>
        <v/>
      </c>
      <c r="DE29" s="35" t="str">
        <f>_xlfn.IFNA(BA29&amp;"#"&amp;BB29&amp;"#"&amp;VLOOKUP(BC29,数组!$B:$C,2,0)&amp;"#"&amp;角色升星配方!BD29,"")</f>
        <v>9#1#3#1</v>
      </c>
      <c r="DI29" s="35" t="str">
        <f>_xlfn.IFNA(BE29&amp;"#"&amp;BF29&amp;"#"&amp;VLOOKUP(BG29,数组!$B:$C,2,0)&amp;"#"&amp;角色升星配方!BH29,"")</f>
        <v>9#2#18#1</v>
      </c>
      <c r="DM29" s="35" t="str">
        <f>_xlfn.IFNA(BI29&amp;"#"&amp;BJ29&amp;"#"&amp;VLOOKUP(BK29,数组!$B:$C,2,0)&amp;"#"&amp;角色升星配方!BL29,"")</f>
        <v>9#3#17#2</v>
      </c>
      <c r="DN29" s="32" t="e">
        <f ca="1">[2]!SUMSTRING(BM29:DM29,"|")</f>
        <v>#NAME?</v>
      </c>
    </row>
    <row r="30" spans="1:118" s="33" customFormat="1" x14ac:dyDescent="0.3">
      <c r="A30" s="33">
        <v>4</v>
      </c>
      <c r="B30" s="33">
        <v>10029</v>
      </c>
      <c r="C30" s="33">
        <v>4</v>
      </c>
      <c r="D30" s="33">
        <v>4</v>
      </c>
      <c r="E30" s="33">
        <v>5</v>
      </c>
      <c r="F30" s="33">
        <v>1</v>
      </c>
      <c r="G30" s="33" t="s">
        <v>513</v>
      </c>
      <c r="H30" s="33">
        <v>3</v>
      </c>
      <c r="I30" s="33">
        <v>5</v>
      </c>
      <c r="J30" s="33">
        <v>2</v>
      </c>
      <c r="K30" s="33" t="s">
        <v>514</v>
      </c>
      <c r="L30" s="33">
        <v>4</v>
      </c>
      <c r="M30" s="33">
        <v>5</v>
      </c>
      <c r="N30" s="33">
        <v>3</v>
      </c>
      <c r="O30" s="33" t="s">
        <v>515</v>
      </c>
      <c r="P30" s="33">
        <v>4</v>
      </c>
      <c r="AC30" s="42">
        <v>6</v>
      </c>
      <c r="AD30" s="42">
        <v>1</v>
      </c>
      <c r="AE30" s="42" t="s">
        <v>486</v>
      </c>
      <c r="AF30" s="42">
        <v>1</v>
      </c>
      <c r="AG30" s="42">
        <v>6</v>
      </c>
      <c r="AH30" s="42">
        <v>2</v>
      </c>
      <c r="AI30" s="42" t="s">
        <v>518</v>
      </c>
      <c r="AJ30" s="42">
        <v>1</v>
      </c>
      <c r="AK30" s="42">
        <v>6</v>
      </c>
      <c r="AL30" s="42">
        <v>3</v>
      </c>
      <c r="AM30" s="42" t="s">
        <v>488</v>
      </c>
      <c r="AN30" s="42">
        <v>3</v>
      </c>
      <c r="BM30" s="33" t="str">
        <f>_xlfn.IFNA(E30&amp;"#"&amp;F30&amp;"#"&amp;VLOOKUP(G30,数组!$B:$C,2,0)&amp;"#"&amp;角色升星配方!H30,"")</f>
        <v>5#1#2#3</v>
      </c>
      <c r="BN30" s="33" t="str">
        <f>_xlfn.IFNA(F30&amp;"#"&amp;G30&amp;"#"&amp;VLOOKUP(H30,数组!$B:$C,2,0)&amp;"#"&amp;角色升星配方!I30,"")</f>
        <v/>
      </c>
      <c r="BO30" s="33" t="str">
        <f>_xlfn.IFNA(G30&amp;"#"&amp;H30&amp;"#"&amp;VLOOKUP(I30,数组!$B:$C,2,0)&amp;"#"&amp;角色升星配方!J30,"")</f>
        <v/>
      </c>
      <c r="BP30" s="33" t="str">
        <f>_xlfn.IFNA(H30&amp;"#"&amp;I30&amp;"#"&amp;VLOOKUP(J30,数组!$B:$C,2,0)&amp;"#"&amp;角色升星配方!K30,"")</f>
        <v/>
      </c>
      <c r="BQ30" s="33" t="str">
        <f>_xlfn.IFNA(I30&amp;"#"&amp;J30&amp;"#"&amp;VLOOKUP(K30,数组!$B:$C,2,0)&amp;"#"&amp;角色升星配方!L30,"")</f>
        <v>5#2#15#4</v>
      </c>
      <c r="BR30" s="33" t="str">
        <f>_xlfn.IFNA(J30&amp;"#"&amp;K30&amp;"#"&amp;VLOOKUP(L30,数组!$B:$C,2,0)&amp;"#"&amp;角色升星配方!M30,"")</f>
        <v/>
      </c>
      <c r="BS30" s="33" t="str">
        <f>_xlfn.IFNA(K30&amp;"#"&amp;L30&amp;"#"&amp;VLOOKUP(M30,数组!$B:$C,2,0)&amp;"#"&amp;角色升星配方!N30,"")</f>
        <v/>
      </c>
      <c r="BT30" s="33" t="str">
        <f>_xlfn.IFNA(L30&amp;"#"&amp;M30&amp;"#"&amp;VLOOKUP(N30,数组!$B:$C,2,0)&amp;"#"&amp;角色升星配方!O30,"")</f>
        <v/>
      </c>
      <c r="BU30" s="33" t="str">
        <f>_xlfn.IFNA(M30&amp;"#"&amp;N30&amp;"#"&amp;VLOOKUP(O30,数组!$B:$C,2,0)&amp;"#"&amp;角色升星配方!P30,"")</f>
        <v>5#3#16#4</v>
      </c>
      <c r="BV30" s="33" t="str">
        <f>_xlfn.IFNA(N30&amp;"#"&amp;O30&amp;"#"&amp;VLOOKUP(P30,数组!$B:$C,2,0)&amp;"#"&amp;角色升星配方!Q30,"")</f>
        <v/>
      </c>
      <c r="BW30" s="33" t="str">
        <f>_xlfn.IFNA(O30&amp;"#"&amp;P30&amp;"#"&amp;VLOOKUP(Q30,数组!$B:$C,2,0)&amp;"#"&amp;角色升星配方!R30,"")</f>
        <v/>
      </c>
      <c r="BX30" s="33" t="str">
        <f>_xlfn.IFNA(P30&amp;"#"&amp;Q30&amp;"#"&amp;VLOOKUP(R30,数组!$B:$C,2,0)&amp;"#"&amp;角色升星配方!S30,"")</f>
        <v/>
      </c>
      <c r="BY30" s="33" t="str">
        <f>_xlfn.IFNA(Q30&amp;"#"&amp;R30&amp;"#"&amp;VLOOKUP(S30,数组!$B:$C,2,0)&amp;"#"&amp;角色升星配方!T30,"")</f>
        <v/>
      </c>
      <c r="BZ30" s="33" t="str">
        <f>_xlfn.IFNA(R30&amp;"#"&amp;S30&amp;"#"&amp;VLOOKUP(T30,数组!$B:$C,2,0)&amp;"#"&amp;角色升星配方!U30,"")</f>
        <v/>
      </c>
      <c r="CA30" s="33" t="str">
        <f>_xlfn.IFNA(S30&amp;"#"&amp;T30&amp;"#"&amp;VLOOKUP(U30,数组!$B:$C,2,0)&amp;"#"&amp;角色升星配方!V30,"")</f>
        <v/>
      </c>
      <c r="CB30" s="33" t="str">
        <f>_xlfn.IFNA(T30&amp;"#"&amp;U30&amp;"#"&amp;VLOOKUP(V30,数组!$B:$C,2,0)&amp;"#"&amp;角色升星配方!W30,"")</f>
        <v/>
      </c>
      <c r="CC30" s="33" t="str">
        <f>_xlfn.IFNA(U30&amp;"#"&amp;V30&amp;"#"&amp;VLOOKUP(W30,数组!$B:$C,2,0)&amp;"#"&amp;角色升星配方!X30,"")</f>
        <v/>
      </c>
      <c r="CD30" s="33" t="str">
        <f>_xlfn.IFNA(V30&amp;"#"&amp;W30&amp;"#"&amp;VLOOKUP(X30,数组!$B:$C,2,0)&amp;"#"&amp;角色升星配方!AC30,"")</f>
        <v/>
      </c>
      <c r="CE30" s="33" t="str">
        <f>_xlfn.IFNA(W30&amp;"#"&amp;X30&amp;"#"&amp;VLOOKUP(AC30,数组!$B:$C,2,0)&amp;"#"&amp;角色升星配方!AD30,"")</f>
        <v/>
      </c>
      <c r="CF30" s="33" t="str">
        <f>_xlfn.IFNA(X30&amp;"#"&amp;AC30&amp;"#"&amp;VLOOKUP(AD30,数组!$B:$C,2,0)&amp;"#"&amp;角色升星配方!AE30,"")</f>
        <v/>
      </c>
      <c r="CG30" s="33" t="str">
        <f>_xlfn.IFNA(AC30&amp;"#"&amp;AD30&amp;"#"&amp;VLOOKUP(AE30,数组!$B:$C,2,0)&amp;"#"&amp;角色升星配方!AF30,"")</f>
        <v>6#1#3#1</v>
      </c>
      <c r="CH30" s="33" t="str">
        <f>_xlfn.IFNA(AD30&amp;"#"&amp;AE30&amp;"#"&amp;VLOOKUP(AF30,数组!$B:$C,2,0)&amp;"#"&amp;角色升星配方!AG30,"")</f>
        <v/>
      </c>
      <c r="CI30" s="33" t="str">
        <f>_xlfn.IFNA(AE30&amp;"#"&amp;AF30&amp;"#"&amp;VLOOKUP(AG30,数组!$B:$C,2,0)&amp;"#"&amp;角色升星配方!AH30,"")</f>
        <v/>
      </c>
      <c r="CJ30" s="33" t="str">
        <f>_xlfn.IFNA(AF30&amp;"#"&amp;AG30&amp;"#"&amp;VLOOKUP(AH30,数组!$B:$C,2,0)&amp;"#"&amp;角色升星配方!AI30,"")</f>
        <v/>
      </c>
      <c r="CK30" s="33" t="str">
        <f>_xlfn.IFNA(AG30&amp;"#"&amp;AH30&amp;"#"&amp;VLOOKUP(AI30,数组!$B:$C,2,0)&amp;"#"&amp;角色升星配方!AJ30,"")</f>
        <v>6#2#30#1</v>
      </c>
      <c r="CL30" s="33" t="str">
        <f>_xlfn.IFNA(AH30&amp;"#"&amp;AI30&amp;"#"&amp;VLOOKUP(AJ30,数组!$B:$C,2,0)&amp;"#"&amp;角色升星配方!AK30,"")</f>
        <v/>
      </c>
      <c r="CM30" s="33" t="str">
        <f>_xlfn.IFNA(AI30&amp;"#"&amp;AJ30&amp;"#"&amp;VLOOKUP(AK30,数组!$B:$C,2,0)&amp;"#"&amp;角色升星配方!AL30,"")</f>
        <v/>
      </c>
      <c r="CN30" s="33" t="str">
        <f>_xlfn.IFNA(AJ30&amp;"#"&amp;AK30&amp;"#"&amp;VLOOKUP(AL30,数组!$B:$C,2,0)&amp;"#"&amp;角色升星配方!AM30,"")</f>
        <v/>
      </c>
      <c r="CO30" s="33" t="str">
        <f>_xlfn.IFNA(AK30&amp;"#"&amp;AL30&amp;"#"&amp;VLOOKUP(AM30,数组!$B:$C,2,0)&amp;"#"&amp;角色升星配方!AN30,"")</f>
        <v>6#3#17#3</v>
      </c>
      <c r="CP30" s="33" t="str">
        <f>_xlfn.IFNA(AL30&amp;"#"&amp;AM30&amp;"#"&amp;VLOOKUP(AN30,数组!$B:$C,2,0)&amp;"#"&amp;角色升星配方!AO30,"")</f>
        <v/>
      </c>
      <c r="CQ30" s="33" t="str">
        <f>_xlfn.IFNA(AM30&amp;"#"&amp;AN30&amp;"#"&amp;VLOOKUP(AO30,数组!$B:$C,2,0)&amp;"#"&amp;角色升星配方!AP30,"")</f>
        <v/>
      </c>
      <c r="CR30" s="33" t="str">
        <f>_xlfn.IFNA(AN30&amp;"#"&amp;AO30&amp;"#"&amp;VLOOKUP(AP30,数组!$B:$C,2,0)&amp;"#"&amp;角色升星配方!AQ30,"")</f>
        <v/>
      </c>
      <c r="CS30" s="33" t="str">
        <f>_xlfn.IFNA(AO30&amp;"#"&amp;AP30&amp;"#"&amp;VLOOKUP(AQ30,数组!$B:$C,2,0)&amp;"#"&amp;角色升星配方!AR30,"")</f>
        <v/>
      </c>
      <c r="CT30" s="33" t="str">
        <f>_xlfn.IFNA(AP30&amp;"#"&amp;AQ30&amp;"#"&amp;VLOOKUP(AR30,数组!$B:$C,2,0)&amp;"#"&amp;角色升星配方!AS30,"")</f>
        <v/>
      </c>
      <c r="CU30" s="33" t="str">
        <f>_xlfn.IFNA(AQ30&amp;"#"&amp;AR30&amp;"#"&amp;VLOOKUP(AS30,数组!$B:$C,2,0)&amp;"#"&amp;角色升星配方!AT30,"")</f>
        <v/>
      </c>
      <c r="CV30" s="33" t="str">
        <f>_xlfn.IFNA(AR30&amp;"#"&amp;AS30&amp;"#"&amp;VLOOKUP(AT30,数组!$B:$C,2,0)&amp;"#"&amp;角色升星配方!AU30,"")</f>
        <v/>
      </c>
      <c r="CW30" s="33" t="str">
        <f>_xlfn.IFNA(AS30&amp;"#"&amp;AT30&amp;"#"&amp;VLOOKUP(AU30,数组!$B:$C,2,0)&amp;"#"&amp;角色升星配方!AV30,"")</f>
        <v/>
      </c>
      <c r="CX30" s="33" t="str">
        <f>_xlfn.IFNA(AT30&amp;"#"&amp;AU30&amp;"#"&amp;VLOOKUP(AV30,数组!$B:$C,2,0)&amp;"#"&amp;角色升星配方!AW30,"")</f>
        <v/>
      </c>
      <c r="CY30" s="33" t="str">
        <f>_xlfn.IFNA(AU30&amp;"#"&amp;AV30&amp;"#"&amp;VLOOKUP(AW30,数组!$B:$C,2,0)&amp;"#"&amp;角色升星配方!AX30,"")</f>
        <v/>
      </c>
      <c r="CZ30" s="33" t="str">
        <f>_xlfn.IFNA(AV30&amp;"#"&amp;AW30&amp;"#"&amp;VLOOKUP(AX30,数组!$B:$C,2,0)&amp;"#"&amp;角色升星配方!AY30,"")</f>
        <v/>
      </c>
      <c r="DA30" s="33" t="str">
        <f>_xlfn.IFNA(AW30&amp;"#"&amp;AX30&amp;"#"&amp;VLOOKUP(AY30,数组!$B:$C,2,0)&amp;"#"&amp;角色升星配方!AZ30,"")</f>
        <v/>
      </c>
      <c r="DB30" s="33" t="str">
        <f>_xlfn.IFNA(AX30&amp;"#"&amp;AY30&amp;"#"&amp;VLOOKUP(AZ30,数组!$B:$C,2,0)&amp;"#"&amp;角色升星配方!BM30,"")</f>
        <v/>
      </c>
      <c r="DE30" s="35" t="str">
        <f>_xlfn.IFNA(BA30&amp;"#"&amp;BB30&amp;"#"&amp;VLOOKUP(BC30,数组!$B:$C,2,0)&amp;"#"&amp;角色升星配方!BD30,"")</f>
        <v/>
      </c>
      <c r="DI30" s="35" t="str">
        <f>_xlfn.IFNA(BE30&amp;"#"&amp;BF30&amp;"#"&amp;VLOOKUP(BG30,数组!$B:$C,2,0)&amp;"#"&amp;角色升星配方!BH30,"")</f>
        <v/>
      </c>
      <c r="DJ30" s="35"/>
      <c r="DK30" s="35"/>
      <c r="DL30" s="35"/>
      <c r="DM30" s="35" t="str">
        <f>_xlfn.IFNA(BI30&amp;"#"&amp;BJ30&amp;"#"&amp;VLOOKUP(BK30,数组!$B:$C,2,0)&amp;"#"&amp;角色升星配方!BL30,"")</f>
        <v/>
      </c>
      <c r="DN30" s="32" t="e">
        <f ca="1">[2]!SUMSTRING(BM30:DM30,"|")</f>
        <v>#NAME?</v>
      </c>
    </row>
    <row r="31" spans="1:118" x14ac:dyDescent="0.3">
      <c r="A31" s="35">
        <v>2</v>
      </c>
      <c r="B31" s="35">
        <v>10030</v>
      </c>
      <c r="C31" s="35">
        <v>2</v>
      </c>
      <c r="D31" s="35">
        <v>4</v>
      </c>
      <c r="E31" s="35">
        <v>5</v>
      </c>
      <c r="F31" s="35">
        <v>1</v>
      </c>
      <c r="G31" s="35" t="s">
        <v>513</v>
      </c>
      <c r="H31" s="35">
        <v>3</v>
      </c>
      <c r="I31" s="35">
        <v>5</v>
      </c>
      <c r="J31" s="35">
        <v>2</v>
      </c>
      <c r="K31" s="35" t="s">
        <v>514</v>
      </c>
      <c r="L31" s="35">
        <v>4</v>
      </c>
      <c r="M31" s="35">
        <v>5</v>
      </c>
      <c r="N31" s="35">
        <v>3</v>
      </c>
      <c r="O31" s="35" t="s">
        <v>515</v>
      </c>
      <c r="P31" s="35">
        <v>4</v>
      </c>
      <c r="AC31" s="43">
        <v>6</v>
      </c>
      <c r="AD31" s="43">
        <v>1</v>
      </c>
      <c r="AE31" s="43" t="s">
        <v>486</v>
      </c>
      <c r="AF31" s="43">
        <v>1</v>
      </c>
      <c r="AG31" s="43">
        <v>6</v>
      </c>
      <c r="AH31" s="43">
        <v>2</v>
      </c>
      <c r="AI31" s="43" t="s">
        <v>519</v>
      </c>
      <c r="AJ31" s="43">
        <v>1</v>
      </c>
      <c r="AK31" s="43">
        <v>6</v>
      </c>
      <c r="AL31" s="43">
        <v>3</v>
      </c>
      <c r="AM31" s="43" t="s">
        <v>488</v>
      </c>
      <c r="AN31" s="43">
        <v>3</v>
      </c>
      <c r="BM31" s="35" t="str">
        <f>_xlfn.IFNA(E31&amp;"#"&amp;F31&amp;"#"&amp;VLOOKUP(G31,数组!$B:$C,2,0)&amp;"#"&amp;角色升星配方!H31,"")</f>
        <v>5#1#2#3</v>
      </c>
      <c r="BN31" s="35" t="str">
        <f>_xlfn.IFNA(F31&amp;"#"&amp;G31&amp;"#"&amp;VLOOKUP(H31,数组!$B:$C,2,0)&amp;"#"&amp;角色升星配方!I31,"")</f>
        <v/>
      </c>
      <c r="BO31" s="35" t="str">
        <f>_xlfn.IFNA(G31&amp;"#"&amp;H31&amp;"#"&amp;VLOOKUP(I31,数组!$B:$C,2,0)&amp;"#"&amp;角色升星配方!J31,"")</f>
        <v/>
      </c>
      <c r="BP31" s="35" t="str">
        <f>_xlfn.IFNA(H31&amp;"#"&amp;I31&amp;"#"&amp;VLOOKUP(J31,数组!$B:$C,2,0)&amp;"#"&amp;角色升星配方!K31,"")</f>
        <v/>
      </c>
      <c r="BQ31" s="35" t="str">
        <f>_xlfn.IFNA(I31&amp;"#"&amp;J31&amp;"#"&amp;VLOOKUP(K31,数组!$B:$C,2,0)&amp;"#"&amp;角色升星配方!L31,"")</f>
        <v>5#2#15#4</v>
      </c>
      <c r="BR31" s="35" t="str">
        <f>_xlfn.IFNA(J31&amp;"#"&amp;K31&amp;"#"&amp;VLOOKUP(L31,数组!$B:$C,2,0)&amp;"#"&amp;角色升星配方!M31,"")</f>
        <v/>
      </c>
      <c r="BS31" s="35" t="str">
        <f>_xlfn.IFNA(K31&amp;"#"&amp;L31&amp;"#"&amp;VLOOKUP(M31,数组!$B:$C,2,0)&amp;"#"&amp;角色升星配方!N31,"")</f>
        <v/>
      </c>
      <c r="BT31" s="35" t="str">
        <f>_xlfn.IFNA(L31&amp;"#"&amp;M31&amp;"#"&amp;VLOOKUP(N31,数组!$B:$C,2,0)&amp;"#"&amp;角色升星配方!O31,"")</f>
        <v/>
      </c>
      <c r="BU31" s="35" t="str">
        <f>_xlfn.IFNA(M31&amp;"#"&amp;N31&amp;"#"&amp;VLOOKUP(O31,数组!$B:$C,2,0)&amp;"#"&amp;角色升星配方!P31,"")</f>
        <v>5#3#16#4</v>
      </c>
      <c r="BV31" s="35" t="str">
        <f>_xlfn.IFNA(N31&amp;"#"&amp;O31&amp;"#"&amp;VLOOKUP(P31,数组!$B:$C,2,0)&amp;"#"&amp;角色升星配方!Q31,"")</f>
        <v/>
      </c>
      <c r="BW31" s="35" t="str">
        <f>_xlfn.IFNA(O31&amp;"#"&amp;P31&amp;"#"&amp;VLOOKUP(Q31,数组!$B:$C,2,0)&amp;"#"&amp;角色升星配方!R31,"")</f>
        <v/>
      </c>
      <c r="BX31" s="35" t="str">
        <f>_xlfn.IFNA(P31&amp;"#"&amp;Q31&amp;"#"&amp;VLOOKUP(R31,数组!$B:$C,2,0)&amp;"#"&amp;角色升星配方!S31,"")</f>
        <v/>
      </c>
      <c r="BY31" s="35" t="str">
        <f>_xlfn.IFNA(Q31&amp;"#"&amp;R31&amp;"#"&amp;VLOOKUP(S31,数组!$B:$C,2,0)&amp;"#"&amp;角色升星配方!T31,"")</f>
        <v/>
      </c>
      <c r="BZ31" s="35" t="str">
        <f>_xlfn.IFNA(R31&amp;"#"&amp;S31&amp;"#"&amp;VLOOKUP(T31,数组!$B:$C,2,0)&amp;"#"&amp;角色升星配方!U31,"")</f>
        <v/>
      </c>
      <c r="CA31" s="35" t="str">
        <f>_xlfn.IFNA(S31&amp;"#"&amp;T31&amp;"#"&amp;VLOOKUP(U31,数组!$B:$C,2,0)&amp;"#"&amp;角色升星配方!V31,"")</f>
        <v/>
      </c>
      <c r="CB31" s="35" t="str">
        <f>_xlfn.IFNA(T31&amp;"#"&amp;U31&amp;"#"&amp;VLOOKUP(V31,数组!$B:$C,2,0)&amp;"#"&amp;角色升星配方!W31,"")</f>
        <v/>
      </c>
      <c r="CC31" s="35" t="str">
        <f>_xlfn.IFNA(U31&amp;"#"&amp;V31&amp;"#"&amp;VLOOKUP(W31,数组!$B:$C,2,0)&amp;"#"&amp;角色升星配方!X31,"")</f>
        <v/>
      </c>
      <c r="CD31" s="35" t="str">
        <f>_xlfn.IFNA(V31&amp;"#"&amp;W31&amp;"#"&amp;VLOOKUP(X31,数组!$B:$C,2,0)&amp;"#"&amp;角色升星配方!AC31,"")</f>
        <v/>
      </c>
      <c r="CE31" s="35" t="str">
        <f>_xlfn.IFNA(W31&amp;"#"&amp;X31&amp;"#"&amp;VLOOKUP(AC31,数组!$B:$C,2,0)&amp;"#"&amp;角色升星配方!AD31,"")</f>
        <v/>
      </c>
      <c r="CF31" s="35" t="str">
        <f>_xlfn.IFNA(X31&amp;"#"&amp;AC31&amp;"#"&amp;VLOOKUP(AD31,数组!$B:$C,2,0)&amp;"#"&amp;角色升星配方!AE31,"")</f>
        <v/>
      </c>
      <c r="CG31" s="35" t="str">
        <f>_xlfn.IFNA(AC31&amp;"#"&amp;AD31&amp;"#"&amp;VLOOKUP(AE31,数组!$B:$C,2,0)&amp;"#"&amp;角色升星配方!AF31,"")</f>
        <v>6#1#3#1</v>
      </c>
      <c r="CH31" s="35" t="str">
        <f>_xlfn.IFNA(AD31&amp;"#"&amp;AE31&amp;"#"&amp;VLOOKUP(AF31,数组!$B:$C,2,0)&amp;"#"&amp;角色升星配方!AG31,"")</f>
        <v/>
      </c>
      <c r="CI31" s="35" t="str">
        <f>_xlfn.IFNA(AE31&amp;"#"&amp;AF31&amp;"#"&amp;VLOOKUP(AG31,数组!$B:$C,2,0)&amp;"#"&amp;角色升星配方!AH31,"")</f>
        <v/>
      </c>
      <c r="CJ31" s="35" t="str">
        <f>_xlfn.IFNA(AF31&amp;"#"&amp;AG31&amp;"#"&amp;VLOOKUP(AH31,数组!$B:$C,2,0)&amp;"#"&amp;角色升星配方!AI31,"")</f>
        <v/>
      </c>
      <c r="CK31" s="35" t="str">
        <f>_xlfn.IFNA(AG31&amp;"#"&amp;AH31&amp;"#"&amp;VLOOKUP(AI31,数组!$B:$C,2,0)&amp;"#"&amp;角色升星配方!AJ31,"")</f>
        <v>6#2#22#1</v>
      </c>
      <c r="CL31" s="35" t="str">
        <f>_xlfn.IFNA(AH31&amp;"#"&amp;AI31&amp;"#"&amp;VLOOKUP(AJ31,数组!$B:$C,2,0)&amp;"#"&amp;角色升星配方!AK31,"")</f>
        <v/>
      </c>
      <c r="CM31" s="35" t="str">
        <f>_xlfn.IFNA(AI31&amp;"#"&amp;AJ31&amp;"#"&amp;VLOOKUP(AK31,数组!$B:$C,2,0)&amp;"#"&amp;角色升星配方!AL31,"")</f>
        <v/>
      </c>
      <c r="CN31" s="35" t="str">
        <f>_xlfn.IFNA(AJ31&amp;"#"&amp;AK31&amp;"#"&amp;VLOOKUP(AL31,数组!$B:$C,2,0)&amp;"#"&amp;角色升星配方!AM31,"")</f>
        <v/>
      </c>
      <c r="CO31" s="35" t="str">
        <f>_xlfn.IFNA(AK31&amp;"#"&amp;AL31&amp;"#"&amp;VLOOKUP(AM31,数组!$B:$C,2,0)&amp;"#"&amp;角色升星配方!AN31,"")</f>
        <v>6#3#17#3</v>
      </c>
      <c r="CP31" s="35" t="str">
        <f>_xlfn.IFNA(AL31&amp;"#"&amp;AM31&amp;"#"&amp;VLOOKUP(AN31,数组!$B:$C,2,0)&amp;"#"&amp;角色升星配方!AO31,"")</f>
        <v/>
      </c>
      <c r="CQ31" s="35" t="str">
        <f>_xlfn.IFNA(AM31&amp;"#"&amp;AN31&amp;"#"&amp;VLOOKUP(AO31,数组!$B:$C,2,0)&amp;"#"&amp;角色升星配方!AP31,"")</f>
        <v/>
      </c>
      <c r="CR31" s="35" t="str">
        <f>_xlfn.IFNA(AN31&amp;"#"&amp;AO31&amp;"#"&amp;VLOOKUP(AP31,数组!$B:$C,2,0)&amp;"#"&amp;角色升星配方!AQ31,"")</f>
        <v/>
      </c>
      <c r="CS31" s="35" t="str">
        <f>_xlfn.IFNA(AO31&amp;"#"&amp;AP31&amp;"#"&amp;VLOOKUP(AQ31,数组!$B:$C,2,0)&amp;"#"&amp;角色升星配方!AR31,"")</f>
        <v/>
      </c>
      <c r="CT31" s="35" t="str">
        <f>_xlfn.IFNA(AP31&amp;"#"&amp;AQ31&amp;"#"&amp;VLOOKUP(AR31,数组!$B:$C,2,0)&amp;"#"&amp;角色升星配方!AS31,"")</f>
        <v/>
      </c>
      <c r="CU31" s="35" t="str">
        <f>_xlfn.IFNA(AQ31&amp;"#"&amp;AR31&amp;"#"&amp;VLOOKUP(AS31,数组!$B:$C,2,0)&amp;"#"&amp;角色升星配方!AT31,"")</f>
        <v/>
      </c>
      <c r="CV31" s="35" t="str">
        <f>_xlfn.IFNA(AR31&amp;"#"&amp;AS31&amp;"#"&amp;VLOOKUP(AT31,数组!$B:$C,2,0)&amp;"#"&amp;角色升星配方!AU31,"")</f>
        <v/>
      </c>
      <c r="CW31" s="35" t="str">
        <f>_xlfn.IFNA(AS31&amp;"#"&amp;AT31&amp;"#"&amp;VLOOKUP(AU31,数组!$B:$C,2,0)&amp;"#"&amp;角色升星配方!AV31,"")</f>
        <v/>
      </c>
      <c r="CX31" s="35" t="str">
        <f>_xlfn.IFNA(AT31&amp;"#"&amp;AU31&amp;"#"&amp;VLOOKUP(AV31,数组!$B:$C,2,0)&amp;"#"&amp;角色升星配方!AW31,"")</f>
        <v/>
      </c>
      <c r="CY31" s="35" t="str">
        <f>_xlfn.IFNA(AU31&amp;"#"&amp;AV31&amp;"#"&amp;VLOOKUP(AW31,数组!$B:$C,2,0)&amp;"#"&amp;角色升星配方!AX31,"")</f>
        <v/>
      </c>
      <c r="CZ31" s="35" t="str">
        <f>_xlfn.IFNA(AV31&amp;"#"&amp;AW31&amp;"#"&amp;VLOOKUP(AX31,数组!$B:$C,2,0)&amp;"#"&amp;角色升星配方!AY31,"")</f>
        <v/>
      </c>
      <c r="DA31" s="35" t="str">
        <f>_xlfn.IFNA(AW31&amp;"#"&amp;AX31&amp;"#"&amp;VLOOKUP(AY31,数组!$B:$C,2,0)&amp;"#"&amp;角色升星配方!AZ31,"")</f>
        <v/>
      </c>
      <c r="DB31" s="35" t="str">
        <f>_xlfn.IFNA(AX31&amp;"#"&amp;AY31&amp;"#"&amp;VLOOKUP(AZ31,数组!$B:$C,2,0)&amp;"#"&amp;角色升星配方!BM31,"")</f>
        <v/>
      </c>
      <c r="DE31" s="35" t="str">
        <f>_xlfn.IFNA(BA31&amp;"#"&amp;BB31&amp;"#"&amp;VLOOKUP(BC31,数组!$B:$C,2,0)&amp;"#"&amp;角色升星配方!BD31,"")</f>
        <v/>
      </c>
      <c r="DI31" s="35" t="str">
        <f>_xlfn.IFNA(BE31&amp;"#"&amp;BF31&amp;"#"&amp;VLOOKUP(BG31,数组!$B:$C,2,0)&amp;"#"&amp;角色升星配方!BH31,"")</f>
        <v/>
      </c>
      <c r="DM31" s="35" t="str">
        <f>_xlfn.IFNA(BI31&amp;"#"&amp;BJ31&amp;"#"&amp;VLOOKUP(BK31,数组!$B:$C,2,0)&amp;"#"&amp;角色升星配方!BL31,"")</f>
        <v/>
      </c>
      <c r="DN31" s="32" t="e">
        <f ca="1">[2]!SUMSTRING(BM31:DM31,"|")</f>
        <v>#NAME?</v>
      </c>
    </row>
    <row r="32" spans="1:118" x14ac:dyDescent="0.3">
      <c r="A32" s="35">
        <v>4</v>
      </c>
      <c r="B32" s="35">
        <v>10031</v>
      </c>
      <c r="C32" s="35">
        <v>4</v>
      </c>
      <c r="D32" s="35">
        <v>4</v>
      </c>
      <c r="E32" s="35">
        <v>5</v>
      </c>
      <c r="F32" s="35">
        <v>1</v>
      </c>
      <c r="G32" s="35" t="s">
        <v>513</v>
      </c>
      <c r="H32" s="35">
        <v>3</v>
      </c>
      <c r="I32" s="35">
        <v>5</v>
      </c>
      <c r="J32" s="35">
        <v>2</v>
      </c>
      <c r="K32" s="35" t="s">
        <v>514</v>
      </c>
      <c r="L32" s="35">
        <v>4</v>
      </c>
      <c r="M32" s="35">
        <v>5</v>
      </c>
      <c r="N32" s="35">
        <v>3</v>
      </c>
      <c r="O32" s="35" t="s">
        <v>515</v>
      </c>
      <c r="P32" s="35">
        <v>4</v>
      </c>
      <c r="AC32" s="43">
        <v>6</v>
      </c>
      <c r="AD32" s="43">
        <v>1</v>
      </c>
      <c r="AE32" s="43" t="s">
        <v>486</v>
      </c>
      <c r="AF32" s="43">
        <v>1</v>
      </c>
      <c r="AG32" s="43">
        <v>6</v>
      </c>
      <c r="AH32" s="43">
        <v>2</v>
      </c>
      <c r="AI32" s="43" t="s">
        <v>520</v>
      </c>
      <c r="AJ32" s="43">
        <v>1</v>
      </c>
      <c r="AK32" s="43">
        <v>6</v>
      </c>
      <c r="AL32" s="43">
        <v>3</v>
      </c>
      <c r="AM32" s="43" t="s">
        <v>488</v>
      </c>
      <c r="AN32" s="43">
        <v>3</v>
      </c>
      <c r="BM32" s="35" t="str">
        <f>_xlfn.IFNA(E32&amp;"#"&amp;F32&amp;"#"&amp;VLOOKUP(G32,数组!$B:$C,2,0)&amp;"#"&amp;角色升星配方!H32,"")</f>
        <v>5#1#2#3</v>
      </c>
      <c r="BN32" s="35" t="str">
        <f>_xlfn.IFNA(F32&amp;"#"&amp;G32&amp;"#"&amp;VLOOKUP(H32,数组!$B:$C,2,0)&amp;"#"&amp;角色升星配方!I32,"")</f>
        <v/>
      </c>
      <c r="BO32" s="35" t="str">
        <f>_xlfn.IFNA(G32&amp;"#"&amp;H32&amp;"#"&amp;VLOOKUP(I32,数组!$B:$C,2,0)&amp;"#"&amp;角色升星配方!J32,"")</f>
        <v/>
      </c>
      <c r="BP32" s="35" t="str">
        <f>_xlfn.IFNA(H32&amp;"#"&amp;I32&amp;"#"&amp;VLOOKUP(J32,数组!$B:$C,2,0)&amp;"#"&amp;角色升星配方!K32,"")</f>
        <v/>
      </c>
      <c r="BQ32" s="35" t="str">
        <f>_xlfn.IFNA(I32&amp;"#"&amp;J32&amp;"#"&amp;VLOOKUP(K32,数组!$B:$C,2,0)&amp;"#"&amp;角色升星配方!L32,"")</f>
        <v>5#2#15#4</v>
      </c>
      <c r="BR32" s="35" t="str">
        <f>_xlfn.IFNA(J32&amp;"#"&amp;K32&amp;"#"&amp;VLOOKUP(L32,数组!$B:$C,2,0)&amp;"#"&amp;角色升星配方!M32,"")</f>
        <v/>
      </c>
      <c r="BS32" s="35" t="str">
        <f>_xlfn.IFNA(K32&amp;"#"&amp;L32&amp;"#"&amp;VLOOKUP(M32,数组!$B:$C,2,0)&amp;"#"&amp;角色升星配方!N32,"")</f>
        <v/>
      </c>
      <c r="BT32" s="35" t="str">
        <f>_xlfn.IFNA(L32&amp;"#"&amp;M32&amp;"#"&amp;VLOOKUP(N32,数组!$B:$C,2,0)&amp;"#"&amp;角色升星配方!O32,"")</f>
        <v/>
      </c>
      <c r="BU32" s="35" t="str">
        <f>_xlfn.IFNA(M32&amp;"#"&amp;N32&amp;"#"&amp;VLOOKUP(O32,数组!$B:$C,2,0)&amp;"#"&amp;角色升星配方!P32,"")</f>
        <v>5#3#16#4</v>
      </c>
      <c r="BV32" s="35" t="str">
        <f>_xlfn.IFNA(N32&amp;"#"&amp;O32&amp;"#"&amp;VLOOKUP(P32,数组!$B:$C,2,0)&amp;"#"&amp;角色升星配方!Q32,"")</f>
        <v/>
      </c>
      <c r="BW32" s="35" t="str">
        <f>_xlfn.IFNA(O32&amp;"#"&amp;P32&amp;"#"&amp;VLOOKUP(Q32,数组!$B:$C,2,0)&amp;"#"&amp;角色升星配方!R32,"")</f>
        <v/>
      </c>
      <c r="BX32" s="35" t="str">
        <f>_xlfn.IFNA(P32&amp;"#"&amp;Q32&amp;"#"&amp;VLOOKUP(R32,数组!$B:$C,2,0)&amp;"#"&amp;角色升星配方!S32,"")</f>
        <v/>
      </c>
      <c r="BY32" s="35" t="str">
        <f>_xlfn.IFNA(Q32&amp;"#"&amp;R32&amp;"#"&amp;VLOOKUP(S32,数组!$B:$C,2,0)&amp;"#"&amp;角色升星配方!T32,"")</f>
        <v/>
      </c>
      <c r="BZ32" s="35" t="str">
        <f>_xlfn.IFNA(R32&amp;"#"&amp;S32&amp;"#"&amp;VLOOKUP(T32,数组!$B:$C,2,0)&amp;"#"&amp;角色升星配方!U32,"")</f>
        <v/>
      </c>
      <c r="CA32" s="35" t="str">
        <f>_xlfn.IFNA(S32&amp;"#"&amp;T32&amp;"#"&amp;VLOOKUP(U32,数组!$B:$C,2,0)&amp;"#"&amp;角色升星配方!V32,"")</f>
        <v/>
      </c>
      <c r="CB32" s="35" t="str">
        <f>_xlfn.IFNA(T32&amp;"#"&amp;U32&amp;"#"&amp;VLOOKUP(V32,数组!$B:$C,2,0)&amp;"#"&amp;角色升星配方!W32,"")</f>
        <v/>
      </c>
      <c r="CC32" s="35" t="str">
        <f>_xlfn.IFNA(U32&amp;"#"&amp;V32&amp;"#"&amp;VLOOKUP(W32,数组!$B:$C,2,0)&amp;"#"&amp;角色升星配方!X32,"")</f>
        <v/>
      </c>
      <c r="CD32" s="35" t="str">
        <f>_xlfn.IFNA(V32&amp;"#"&amp;W32&amp;"#"&amp;VLOOKUP(X32,数组!$B:$C,2,0)&amp;"#"&amp;角色升星配方!AC32,"")</f>
        <v/>
      </c>
      <c r="CE32" s="35" t="str">
        <f>_xlfn.IFNA(W32&amp;"#"&amp;X32&amp;"#"&amp;VLOOKUP(AC32,数组!$B:$C,2,0)&amp;"#"&amp;角色升星配方!AD32,"")</f>
        <v/>
      </c>
      <c r="CF32" s="35" t="str">
        <f>_xlfn.IFNA(X32&amp;"#"&amp;AC32&amp;"#"&amp;VLOOKUP(AD32,数组!$B:$C,2,0)&amp;"#"&amp;角色升星配方!AE32,"")</f>
        <v/>
      </c>
      <c r="CG32" s="35" t="str">
        <f>_xlfn.IFNA(AC32&amp;"#"&amp;AD32&amp;"#"&amp;VLOOKUP(AE32,数组!$B:$C,2,0)&amp;"#"&amp;角色升星配方!AF32,"")</f>
        <v>6#1#3#1</v>
      </c>
      <c r="CH32" s="35" t="str">
        <f>_xlfn.IFNA(AD32&amp;"#"&amp;AE32&amp;"#"&amp;VLOOKUP(AF32,数组!$B:$C,2,0)&amp;"#"&amp;角色升星配方!AG32,"")</f>
        <v/>
      </c>
      <c r="CI32" s="35" t="str">
        <f>_xlfn.IFNA(AE32&amp;"#"&amp;AF32&amp;"#"&amp;VLOOKUP(AG32,数组!$B:$C,2,0)&amp;"#"&amp;角色升星配方!AH32,"")</f>
        <v/>
      </c>
      <c r="CJ32" s="35" t="str">
        <f>_xlfn.IFNA(AF32&amp;"#"&amp;AG32&amp;"#"&amp;VLOOKUP(AH32,数组!$B:$C,2,0)&amp;"#"&amp;角色升星配方!AI32,"")</f>
        <v/>
      </c>
      <c r="CK32" s="35" t="str">
        <f>_xlfn.IFNA(AG32&amp;"#"&amp;AH32&amp;"#"&amp;VLOOKUP(AI32,数组!$B:$C,2,0)&amp;"#"&amp;角色升星配方!AJ32,"")</f>
        <v>6#2#27#1</v>
      </c>
      <c r="CL32" s="35" t="str">
        <f>_xlfn.IFNA(AH32&amp;"#"&amp;AI32&amp;"#"&amp;VLOOKUP(AJ32,数组!$B:$C,2,0)&amp;"#"&amp;角色升星配方!AK32,"")</f>
        <v/>
      </c>
      <c r="CM32" s="35" t="str">
        <f>_xlfn.IFNA(AI32&amp;"#"&amp;AJ32&amp;"#"&amp;VLOOKUP(AK32,数组!$B:$C,2,0)&amp;"#"&amp;角色升星配方!AL32,"")</f>
        <v/>
      </c>
      <c r="CN32" s="35" t="str">
        <f>_xlfn.IFNA(AJ32&amp;"#"&amp;AK32&amp;"#"&amp;VLOOKUP(AL32,数组!$B:$C,2,0)&amp;"#"&amp;角色升星配方!AM32,"")</f>
        <v/>
      </c>
      <c r="CO32" s="35" t="str">
        <f>_xlfn.IFNA(AK32&amp;"#"&amp;AL32&amp;"#"&amp;VLOOKUP(AM32,数组!$B:$C,2,0)&amp;"#"&amp;角色升星配方!AN32,"")</f>
        <v>6#3#17#3</v>
      </c>
      <c r="CP32" s="35" t="str">
        <f>_xlfn.IFNA(AL32&amp;"#"&amp;AM32&amp;"#"&amp;VLOOKUP(AN32,数组!$B:$C,2,0)&amp;"#"&amp;角色升星配方!AO32,"")</f>
        <v/>
      </c>
      <c r="CQ32" s="35" t="str">
        <f>_xlfn.IFNA(AM32&amp;"#"&amp;AN32&amp;"#"&amp;VLOOKUP(AO32,数组!$B:$C,2,0)&amp;"#"&amp;角色升星配方!AP32,"")</f>
        <v/>
      </c>
      <c r="CR32" s="35" t="str">
        <f>_xlfn.IFNA(AN32&amp;"#"&amp;AO32&amp;"#"&amp;VLOOKUP(AP32,数组!$B:$C,2,0)&amp;"#"&amp;角色升星配方!AQ32,"")</f>
        <v/>
      </c>
      <c r="CS32" s="35" t="str">
        <f>_xlfn.IFNA(AO32&amp;"#"&amp;AP32&amp;"#"&amp;VLOOKUP(AQ32,数组!$B:$C,2,0)&amp;"#"&amp;角色升星配方!AR32,"")</f>
        <v/>
      </c>
      <c r="CT32" s="35" t="str">
        <f>_xlfn.IFNA(AP32&amp;"#"&amp;AQ32&amp;"#"&amp;VLOOKUP(AR32,数组!$B:$C,2,0)&amp;"#"&amp;角色升星配方!AS32,"")</f>
        <v/>
      </c>
      <c r="CU32" s="35" t="str">
        <f>_xlfn.IFNA(AQ32&amp;"#"&amp;AR32&amp;"#"&amp;VLOOKUP(AS32,数组!$B:$C,2,0)&amp;"#"&amp;角色升星配方!AT32,"")</f>
        <v/>
      </c>
      <c r="CV32" s="35" t="str">
        <f>_xlfn.IFNA(AR32&amp;"#"&amp;AS32&amp;"#"&amp;VLOOKUP(AT32,数组!$B:$C,2,0)&amp;"#"&amp;角色升星配方!AU32,"")</f>
        <v/>
      </c>
      <c r="CW32" s="35" t="str">
        <f>_xlfn.IFNA(AS32&amp;"#"&amp;AT32&amp;"#"&amp;VLOOKUP(AU32,数组!$B:$C,2,0)&amp;"#"&amp;角色升星配方!AV32,"")</f>
        <v/>
      </c>
      <c r="CX32" s="35" t="str">
        <f>_xlfn.IFNA(AT32&amp;"#"&amp;AU32&amp;"#"&amp;VLOOKUP(AV32,数组!$B:$C,2,0)&amp;"#"&amp;角色升星配方!AW32,"")</f>
        <v/>
      </c>
      <c r="CY32" s="35" t="str">
        <f>_xlfn.IFNA(AU32&amp;"#"&amp;AV32&amp;"#"&amp;VLOOKUP(AW32,数组!$B:$C,2,0)&amp;"#"&amp;角色升星配方!AX32,"")</f>
        <v/>
      </c>
      <c r="CZ32" s="35" t="str">
        <f>_xlfn.IFNA(AV32&amp;"#"&amp;AW32&amp;"#"&amp;VLOOKUP(AX32,数组!$B:$C,2,0)&amp;"#"&amp;角色升星配方!AY32,"")</f>
        <v/>
      </c>
      <c r="DA32" s="35" t="str">
        <f>_xlfn.IFNA(AW32&amp;"#"&amp;AX32&amp;"#"&amp;VLOOKUP(AY32,数组!$B:$C,2,0)&amp;"#"&amp;角色升星配方!AZ32,"")</f>
        <v/>
      </c>
      <c r="DB32" s="35" t="str">
        <f>_xlfn.IFNA(AX32&amp;"#"&amp;AY32&amp;"#"&amp;VLOOKUP(AZ32,数组!$B:$C,2,0)&amp;"#"&amp;角色升星配方!BM32,"")</f>
        <v/>
      </c>
      <c r="DE32" s="35" t="str">
        <f>_xlfn.IFNA(BA32&amp;"#"&amp;BB32&amp;"#"&amp;VLOOKUP(BC32,数组!$B:$C,2,0)&amp;"#"&amp;角色升星配方!BD32,"")</f>
        <v/>
      </c>
      <c r="DI32" s="35" t="str">
        <f>_xlfn.IFNA(BE32&amp;"#"&amp;BF32&amp;"#"&amp;VLOOKUP(BG32,数组!$B:$C,2,0)&amp;"#"&amp;角色升星配方!BH32,"")</f>
        <v/>
      </c>
      <c r="DM32" s="35" t="str">
        <f>_xlfn.IFNA(BI32&amp;"#"&amp;BJ32&amp;"#"&amp;VLOOKUP(BK32,数组!$B:$C,2,0)&amp;"#"&amp;角色升星配方!BL32,"")</f>
        <v/>
      </c>
      <c r="DN32" s="32" t="e">
        <f ca="1">[2]!SUMSTRING(BM32:DM32,"|")</f>
        <v>#NAME?</v>
      </c>
    </row>
    <row r="33" spans="1:118" x14ac:dyDescent="0.3">
      <c r="A33" s="35">
        <v>4</v>
      </c>
      <c r="B33" s="35">
        <v>10032</v>
      </c>
      <c r="C33" s="35">
        <v>4</v>
      </c>
      <c r="D33" s="35">
        <v>4</v>
      </c>
      <c r="E33" s="35">
        <v>5</v>
      </c>
      <c r="F33" s="35">
        <v>1</v>
      </c>
      <c r="G33" s="35" t="s">
        <v>513</v>
      </c>
      <c r="H33" s="35">
        <v>3</v>
      </c>
      <c r="I33" s="35">
        <v>5</v>
      </c>
      <c r="J33" s="35">
        <v>2</v>
      </c>
      <c r="K33" s="35" t="s">
        <v>514</v>
      </c>
      <c r="L33" s="35">
        <v>4</v>
      </c>
      <c r="M33" s="35">
        <v>5</v>
      </c>
      <c r="N33" s="35">
        <v>3</v>
      </c>
      <c r="O33" s="35" t="s">
        <v>515</v>
      </c>
      <c r="P33" s="35">
        <v>4</v>
      </c>
      <c r="AC33" s="43">
        <v>6</v>
      </c>
      <c r="AD33" s="43">
        <v>1</v>
      </c>
      <c r="AE33" s="43" t="s">
        <v>486</v>
      </c>
      <c r="AF33" s="43">
        <v>1</v>
      </c>
      <c r="AG33" s="43">
        <v>6</v>
      </c>
      <c r="AH33" s="43">
        <v>2</v>
      </c>
      <c r="AI33" s="43" t="s">
        <v>521</v>
      </c>
      <c r="AJ33" s="43">
        <v>1</v>
      </c>
      <c r="AK33" s="43">
        <v>6</v>
      </c>
      <c r="AL33" s="43">
        <v>3</v>
      </c>
      <c r="AM33" s="43" t="s">
        <v>488</v>
      </c>
      <c r="AN33" s="43">
        <v>3</v>
      </c>
      <c r="BM33" s="35" t="str">
        <f>_xlfn.IFNA(E33&amp;"#"&amp;F33&amp;"#"&amp;VLOOKUP(G33,数组!$B:$C,2,0)&amp;"#"&amp;角色升星配方!H33,"")</f>
        <v>5#1#2#3</v>
      </c>
      <c r="BN33" s="35" t="str">
        <f>_xlfn.IFNA(F33&amp;"#"&amp;G33&amp;"#"&amp;VLOOKUP(H33,数组!$B:$C,2,0)&amp;"#"&amp;角色升星配方!I33,"")</f>
        <v/>
      </c>
      <c r="BO33" s="35" t="str">
        <f>_xlfn.IFNA(G33&amp;"#"&amp;H33&amp;"#"&amp;VLOOKUP(I33,数组!$B:$C,2,0)&amp;"#"&amp;角色升星配方!J33,"")</f>
        <v/>
      </c>
      <c r="BP33" s="35" t="str">
        <f>_xlfn.IFNA(H33&amp;"#"&amp;I33&amp;"#"&amp;VLOOKUP(J33,数组!$B:$C,2,0)&amp;"#"&amp;角色升星配方!K33,"")</f>
        <v/>
      </c>
      <c r="BQ33" s="35" t="str">
        <f>_xlfn.IFNA(I33&amp;"#"&amp;J33&amp;"#"&amp;VLOOKUP(K33,数组!$B:$C,2,0)&amp;"#"&amp;角色升星配方!L33,"")</f>
        <v>5#2#15#4</v>
      </c>
      <c r="BR33" s="35" t="str">
        <f>_xlfn.IFNA(J33&amp;"#"&amp;K33&amp;"#"&amp;VLOOKUP(L33,数组!$B:$C,2,0)&amp;"#"&amp;角色升星配方!M33,"")</f>
        <v/>
      </c>
      <c r="BS33" s="35" t="str">
        <f>_xlfn.IFNA(K33&amp;"#"&amp;L33&amp;"#"&amp;VLOOKUP(M33,数组!$B:$C,2,0)&amp;"#"&amp;角色升星配方!N33,"")</f>
        <v/>
      </c>
      <c r="BT33" s="35" t="str">
        <f>_xlfn.IFNA(L33&amp;"#"&amp;M33&amp;"#"&amp;VLOOKUP(N33,数组!$B:$C,2,0)&amp;"#"&amp;角色升星配方!O33,"")</f>
        <v/>
      </c>
      <c r="BU33" s="35" t="str">
        <f>_xlfn.IFNA(M33&amp;"#"&amp;N33&amp;"#"&amp;VLOOKUP(O33,数组!$B:$C,2,0)&amp;"#"&amp;角色升星配方!P33,"")</f>
        <v>5#3#16#4</v>
      </c>
      <c r="BV33" s="35" t="str">
        <f>_xlfn.IFNA(N33&amp;"#"&amp;O33&amp;"#"&amp;VLOOKUP(P33,数组!$B:$C,2,0)&amp;"#"&amp;角色升星配方!Q33,"")</f>
        <v/>
      </c>
      <c r="BW33" s="35" t="str">
        <f>_xlfn.IFNA(O33&amp;"#"&amp;P33&amp;"#"&amp;VLOOKUP(Q33,数组!$B:$C,2,0)&amp;"#"&amp;角色升星配方!R33,"")</f>
        <v/>
      </c>
      <c r="BX33" s="35" t="str">
        <f>_xlfn.IFNA(P33&amp;"#"&amp;Q33&amp;"#"&amp;VLOOKUP(R33,数组!$B:$C,2,0)&amp;"#"&amp;角色升星配方!S33,"")</f>
        <v/>
      </c>
      <c r="BY33" s="35" t="str">
        <f>_xlfn.IFNA(Q33&amp;"#"&amp;R33&amp;"#"&amp;VLOOKUP(S33,数组!$B:$C,2,0)&amp;"#"&amp;角色升星配方!T33,"")</f>
        <v/>
      </c>
      <c r="BZ33" s="35" t="str">
        <f>_xlfn.IFNA(R33&amp;"#"&amp;S33&amp;"#"&amp;VLOOKUP(T33,数组!$B:$C,2,0)&amp;"#"&amp;角色升星配方!U33,"")</f>
        <v/>
      </c>
      <c r="CA33" s="35" t="str">
        <f>_xlfn.IFNA(S33&amp;"#"&amp;T33&amp;"#"&amp;VLOOKUP(U33,数组!$B:$C,2,0)&amp;"#"&amp;角色升星配方!V33,"")</f>
        <v/>
      </c>
      <c r="CB33" s="35" t="str">
        <f>_xlfn.IFNA(T33&amp;"#"&amp;U33&amp;"#"&amp;VLOOKUP(V33,数组!$B:$C,2,0)&amp;"#"&amp;角色升星配方!W33,"")</f>
        <v/>
      </c>
      <c r="CC33" s="35" t="str">
        <f>_xlfn.IFNA(U33&amp;"#"&amp;V33&amp;"#"&amp;VLOOKUP(W33,数组!$B:$C,2,0)&amp;"#"&amp;角色升星配方!X33,"")</f>
        <v/>
      </c>
      <c r="CD33" s="35" t="str">
        <f>_xlfn.IFNA(V33&amp;"#"&amp;W33&amp;"#"&amp;VLOOKUP(X33,数组!$B:$C,2,0)&amp;"#"&amp;角色升星配方!AC33,"")</f>
        <v/>
      </c>
      <c r="CE33" s="35" t="str">
        <f>_xlfn.IFNA(W33&amp;"#"&amp;X33&amp;"#"&amp;VLOOKUP(AC33,数组!$B:$C,2,0)&amp;"#"&amp;角色升星配方!AD33,"")</f>
        <v/>
      </c>
      <c r="CF33" s="35" t="str">
        <f>_xlfn.IFNA(X33&amp;"#"&amp;AC33&amp;"#"&amp;VLOOKUP(AD33,数组!$B:$C,2,0)&amp;"#"&amp;角色升星配方!AE33,"")</f>
        <v/>
      </c>
      <c r="CG33" s="35" t="str">
        <f>_xlfn.IFNA(AC33&amp;"#"&amp;AD33&amp;"#"&amp;VLOOKUP(AE33,数组!$B:$C,2,0)&amp;"#"&amp;角色升星配方!AF33,"")</f>
        <v>6#1#3#1</v>
      </c>
      <c r="CH33" s="35" t="str">
        <f>_xlfn.IFNA(AD33&amp;"#"&amp;AE33&amp;"#"&amp;VLOOKUP(AF33,数组!$B:$C,2,0)&amp;"#"&amp;角色升星配方!AG33,"")</f>
        <v/>
      </c>
      <c r="CI33" s="35" t="str">
        <f>_xlfn.IFNA(AE33&amp;"#"&amp;AF33&amp;"#"&amp;VLOOKUP(AG33,数组!$B:$C,2,0)&amp;"#"&amp;角色升星配方!AH33,"")</f>
        <v/>
      </c>
      <c r="CJ33" s="35" t="str">
        <f>_xlfn.IFNA(AF33&amp;"#"&amp;AG33&amp;"#"&amp;VLOOKUP(AH33,数组!$B:$C,2,0)&amp;"#"&amp;角色升星配方!AI33,"")</f>
        <v/>
      </c>
      <c r="CK33" s="35" t="str">
        <f>_xlfn.IFNA(AG33&amp;"#"&amp;AH33&amp;"#"&amp;VLOOKUP(AI33,数组!$B:$C,2,0)&amp;"#"&amp;角色升星配方!AJ33,"")</f>
        <v>6#2#31#1</v>
      </c>
      <c r="CL33" s="35" t="str">
        <f>_xlfn.IFNA(AH33&amp;"#"&amp;AI33&amp;"#"&amp;VLOOKUP(AJ33,数组!$B:$C,2,0)&amp;"#"&amp;角色升星配方!AK33,"")</f>
        <v/>
      </c>
      <c r="CM33" s="35" t="str">
        <f>_xlfn.IFNA(AI33&amp;"#"&amp;AJ33&amp;"#"&amp;VLOOKUP(AK33,数组!$B:$C,2,0)&amp;"#"&amp;角色升星配方!AL33,"")</f>
        <v/>
      </c>
      <c r="CN33" s="35" t="str">
        <f>_xlfn.IFNA(AJ33&amp;"#"&amp;AK33&amp;"#"&amp;VLOOKUP(AL33,数组!$B:$C,2,0)&amp;"#"&amp;角色升星配方!AM33,"")</f>
        <v/>
      </c>
      <c r="CO33" s="35" t="str">
        <f>_xlfn.IFNA(AK33&amp;"#"&amp;AL33&amp;"#"&amp;VLOOKUP(AM33,数组!$B:$C,2,0)&amp;"#"&amp;角色升星配方!AN33,"")</f>
        <v>6#3#17#3</v>
      </c>
      <c r="CP33" s="35" t="str">
        <f>_xlfn.IFNA(AL33&amp;"#"&amp;AM33&amp;"#"&amp;VLOOKUP(AN33,数组!$B:$C,2,0)&amp;"#"&amp;角色升星配方!AO33,"")</f>
        <v/>
      </c>
      <c r="CQ33" s="35" t="str">
        <f>_xlfn.IFNA(AM33&amp;"#"&amp;AN33&amp;"#"&amp;VLOOKUP(AO33,数组!$B:$C,2,0)&amp;"#"&amp;角色升星配方!AP33,"")</f>
        <v/>
      </c>
      <c r="CR33" s="35" t="str">
        <f>_xlfn.IFNA(AN33&amp;"#"&amp;AO33&amp;"#"&amp;VLOOKUP(AP33,数组!$B:$C,2,0)&amp;"#"&amp;角色升星配方!AQ33,"")</f>
        <v/>
      </c>
      <c r="CS33" s="35" t="str">
        <f>_xlfn.IFNA(AO33&amp;"#"&amp;AP33&amp;"#"&amp;VLOOKUP(AQ33,数组!$B:$C,2,0)&amp;"#"&amp;角色升星配方!AR33,"")</f>
        <v/>
      </c>
      <c r="CT33" s="35" t="str">
        <f>_xlfn.IFNA(AP33&amp;"#"&amp;AQ33&amp;"#"&amp;VLOOKUP(AR33,数组!$B:$C,2,0)&amp;"#"&amp;角色升星配方!AS33,"")</f>
        <v/>
      </c>
      <c r="CU33" s="35" t="str">
        <f>_xlfn.IFNA(AQ33&amp;"#"&amp;AR33&amp;"#"&amp;VLOOKUP(AS33,数组!$B:$C,2,0)&amp;"#"&amp;角色升星配方!AT33,"")</f>
        <v/>
      </c>
      <c r="CV33" s="35" t="str">
        <f>_xlfn.IFNA(AR33&amp;"#"&amp;AS33&amp;"#"&amp;VLOOKUP(AT33,数组!$B:$C,2,0)&amp;"#"&amp;角色升星配方!AU33,"")</f>
        <v/>
      </c>
      <c r="CW33" s="35" t="str">
        <f>_xlfn.IFNA(AS33&amp;"#"&amp;AT33&amp;"#"&amp;VLOOKUP(AU33,数组!$B:$C,2,0)&amp;"#"&amp;角色升星配方!AV33,"")</f>
        <v/>
      </c>
      <c r="CX33" s="35" t="str">
        <f>_xlfn.IFNA(AT33&amp;"#"&amp;AU33&amp;"#"&amp;VLOOKUP(AV33,数组!$B:$C,2,0)&amp;"#"&amp;角色升星配方!AW33,"")</f>
        <v/>
      </c>
      <c r="CY33" s="35" t="str">
        <f>_xlfn.IFNA(AU33&amp;"#"&amp;AV33&amp;"#"&amp;VLOOKUP(AW33,数组!$B:$C,2,0)&amp;"#"&amp;角色升星配方!AX33,"")</f>
        <v/>
      </c>
      <c r="CZ33" s="35" t="str">
        <f>_xlfn.IFNA(AV33&amp;"#"&amp;AW33&amp;"#"&amp;VLOOKUP(AX33,数组!$B:$C,2,0)&amp;"#"&amp;角色升星配方!AY33,"")</f>
        <v/>
      </c>
      <c r="DA33" s="35" t="str">
        <f>_xlfn.IFNA(AW33&amp;"#"&amp;AX33&amp;"#"&amp;VLOOKUP(AY33,数组!$B:$C,2,0)&amp;"#"&amp;角色升星配方!AZ33,"")</f>
        <v/>
      </c>
      <c r="DB33" s="35" t="str">
        <f>_xlfn.IFNA(AX33&amp;"#"&amp;AY33&amp;"#"&amp;VLOOKUP(AZ33,数组!$B:$C,2,0)&amp;"#"&amp;角色升星配方!BM33,"")</f>
        <v/>
      </c>
      <c r="DE33" s="35" t="str">
        <f>_xlfn.IFNA(BA33&amp;"#"&amp;BB33&amp;"#"&amp;VLOOKUP(BC33,数组!$B:$C,2,0)&amp;"#"&amp;角色升星配方!BD33,"")</f>
        <v/>
      </c>
      <c r="DI33" s="35" t="str">
        <f>_xlfn.IFNA(BE33&amp;"#"&amp;BF33&amp;"#"&amp;VLOOKUP(BG33,数组!$B:$C,2,0)&amp;"#"&amp;角色升星配方!BH33,"")</f>
        <v/>
      </c>
      <c r="DM33" s="35" t="str">
        <f>_xlfn.IFNA(BI33&amp;"#"&amp;BJ33&amp;"#"&amp;VLOOKUP(BK33,数组!$B:$C,2,0)&amp;"#"&amp;角色升星配方!BL33,"")</f>
        <v/>
      </c>
      <c r="DN33" s="32" t="e">
        <f ca="1">[2]!SUMSTRING(BM33:DM33,"|")</f>
        <v>#NAME?</v>
      </c>
    </row>
    <row r="34" spans="1:118" s="34" customFormat="1" x14ac:dyDescent="0.3">
      <c r="A34" s="34">
        <v>4</v>
      </c>
      <c r="B34" s="34">
        <v>10033</v>
      </c>
      <c r="C34" s="34">
        <v>4</v>
      </c>
      <c r="D34" s="34">
        <v>4</v>
      </c>
      <c r="E34" s="34">
        <v>5</v>
      </c>
      <c r="F34" s="34">
        <v>1</v>
      </c>
      <c r="G34" s="34" t="s">
        <v>513</v>
      </c>
      <c r="H34" s="34">
        <v>3</v>
      </c>
      <c r="I34" s="34">
        <v>5</v>
      </c>
      <c r="J34" s="34">
        <v>2</v>
      </c>
      <c r="K34" s="34" t="s">
        <v>514</v>
      </c>
      <c r="L34" s="34">
        <v>4</v>
      </c>
      <c r="M34" s="34">
        <v>5</v>
      </c>
      <c r="N34" s="34">
        <v>3</v>
      </c>
      <c r="O34" s="34" t="s">
        <v>515</v>
      </c>
      <c r="P34" s="34">
        <v>4</v>
      </c>
      <c r="AC34" s="43">
        <v>6</v>
      </c>
      <c r="AD34" s="43">
        <v>1</v>
      </c>
      <c r="AE34" s="43" t="s">
        <v>486</v>
      </c>
      <c r="AF34" s="43">
        <v>1</v>
      </c>
      <c r="AG34" s="43">
        <v>6</v>
      </c>
      <c r="AH34" s="43">
        <v>2</v>
      </c>
      <c r="AI34" s="43" t="s">
        <v>494</v>
      </c>
      <c r="AJ34" s="43">
        <v>1</v>
      </c>
      <c r="AK34" s="43">
        <v>6</v>
      </c>
      <c r="AL34" s="43">
        <v>3</v>
      </c>
      <c r="AM34" s="43" t="s">
        <v>488</v>
      </c>
      <c r="AN34" s="43">
        <v>3</v>
      </c>
      <c r="BM34" s="34" t="str">
        <f>_xlfn.IFNA(E34&amp;"#"&amp;F34&amp;"#"&amp;VLOOKUP(G34,数组!$B:$C,2,0)&amp;"#"&amp;角色升星配方!H34,"")</f>
        <v>5#1#2#3</v>
      </c>
      <c r="BN34" s="34" t="str">
        <f>_xlfn.IFNA(F34&amp;"#"&amp;G34&amp;"#"&amp;VLOOKUP(H34,数组!$B:$C,2,0)&amp;"#"&amp;角色升星配方!I34,"")</f>
        <v/>
      </c>
      <c r="BO34" s="34" t="str">
        <f>_xlfn.IFNA(G34&amp;"#"&amp;H34&amp;"#"&amp;VLOOKUP(I34,数组!$B:$C,2,0)&amp;"#"&amp;角色升星配方!J34,"")</f>
        <v/>
      </c>
      <c r="BP34" s="34" t="str">
        <f>_xlfn.IFNA(H34&amp;"#"&amp;I34&amp;"#"&amp;VLOOKUP(J34,数组!$B:$C,2,0)&amp;"#"&amp;角色升星配方!K34,"")</f>
        <v/>
      </c>
      <c r="BQ34" s="34" t="str">
        <f>_xlfn.IFNA(I34&amp;"#"&amp;J34&amp;"#"&amp;VLOOKUP(K34,数组!$B:$C,2,0)&amp;"#"&amp;角色升星配方!L34,"")</f>
        <v>5#2#15#4</v>
      </c>
      <c r="BR34" s="34" t="str">
        <f>_xlfn.IFNA(J34&amp;"#"&amp;K34&amp;"#"&amp;VLOOKUP(L34,数组!$B:$C,2,0)&amp;"#"&amp;角色升星配方!M34,"")</f>
        <v/>
      </c>
      <c r="BS34" s="34" t="str">
        <f>_xlfn.IFNA(K34&amp;"#"&amp;L34&amp;"#"&amp;VLOOKUP(M34,数组!$B:$C,2,0)&amp;"#"&amp;角色升星配方!N34,"")</f>
        <v/>
      </c>
      <c r="BT34" s="34" t="str">
        <f>_xlfn.IFNA(L34&amp;"#"&amp;M34&amp;"#"&amp;VLOOKUP(N34,数组!$B:$C,2,0)&amp;"#"&amp;角色升星配方!O34,"")</f>
        <v/>
      </c>
      <c r="BU34" s="34" t="str">
        <f>_xlfn.IFNA(M34&amp;"#"&amp;N34&amp;"#"&amp;VLOOKUP(O34,数组!$B:$C,2,0)&amp;"#"&amp;角色升星配方!P34,"")</f>
        <v>5#3#16#4</v>
      </c>
      <c r="BV34" s="34" t="str">
        <f>_xlfn.IFNA(N34&amp;"#"&amp;O34&amp;"#"&amp;VLOOKUP(P34,数组!$B:$C,2,0)&amp;"#"&amp;角色升星配方!Q34,"")</f>
        <v/>
      </c>
      <c r="BW34" s="34" t="str">
        <f>_xlfn.IFNA(O34&amp;"#"&amp;P34&amp;"#"&amp;VLOOKUP(Q34,数组!$B:$C,2,0)&amp;"#"&amp;角色升星配方!R34,"")</f>
        <v/>
      </c>
      <c r="BX34" s="34" t="str">
        <f>_xlfn.IFNA(P34&amp;"#"&amp;Q34&amp;"#"&amp;VLOOKUP(R34,数组!$B:$C,2,0)&amp;"#"&amp;角色升星配方!S34,"")</f>
        <v/>
      </c>
      <c r="BY34" s="34" t="str">
        <f>_xlfn.IFNA(Q34&amp;"#"&amp;R34&amp;"#"&amp;VLOOKUP(S34,数组!$B:$C,2,0)&amp;"#"&amp;角色升星配方!T34,"")</f>
        <v/>
      </c>
      <c r="BZ34" s="34" t="str">
        <f>_xlfn.IFNA(R34&amp;"#"&amp;S34&amp;"#"&amp;VLOOKUP(T34,数组!$B:$C,2,0)&amp;"#"&amp;角色升星配方!U34,"")</f>
        <v/>
      </c>
      <c r="CA34" s="34" t="str">
        <f>_xlfn.IFNA(S34&amp;"#"&amp;T34&amp;"#"&amp;VLOOKUP(U34,数组!$B:$C,2,0)&amp;"#"&amp;角色升星配方!V34,"")</f>
        <v/>
      </c>
      <c r="CB34" s="34" t="str">
        <f>_xlfn.IFNA(T34&amp;"#"&amp;U34&amp;"#"&amp;VLOOKUP(V34,数组!$B:$C,2,0)&amp;"#"&amp;角色升星配方!W34,"")</f>
        <v/>
      </c>
      <c r="CC34" s="34" t="str">
        <f>_xlfn.IFNA(U34&amp;"#"&amp;V34&amp;"#"&amp;VLOOKUP(W34,数组!$B:$C,2,0)&amp;"#"&amp;角色升星配方!X34,"")</f>
        <v/>
      </c>
      <c r="CD34" s="34" t="str">
        <f>_xlfn.IFNA(V34&amp;"#"&amp;W34&amp;"#"&amp;VLOOKUP(X34,数组!$B:$C,2,0)&amp;"#"&amp;角色升星配方!AC34,"")</f>
        <v/>
      </c>
      <c r="CE34" s="34" t="str">
        <f>_xlfn.IFNA(W34&amp;"#"&amp;X34&amp;"#"&amp;VLOOKUP(AC34,数组!$B:$C,2,0)&amp;"#"&amp;角色升星配方!AD34,"")</f>
        <v/>
      </c>
      <c r="CF34" s="34" t="str">
        <f>_xlfn.IFNA(X34&amp;"#"&amp;AC34&amp;"#"&amp;VLOOKUP(AD34,数组!$B:$C,2,0)&amp;"#"&amp;角色升星配方!AE34,"")</f>
        <v/>
      </c>
      <c r="CG34" s="34" t="str">
        <f>_xlfn.IFNA(AC34&amp;"#"&amp;AD34&amp;"#"&amp;VLOOKUP(AE34,数组!$B:$C,2,0)&amp;"#"&amp;角色升星配方!AF34,"")</f>
        <v>6#1#3#1</v>
      </c>
      <c r="CH34" s="34" t="str">
        <f>_xlfn.IFNA(AD34&amp;"#"&amp;AE34&amp;"#"&amp;VLOOKUP(AF34,数组!$B:$C,2,0)&amp;"#"&amp;角色升星配方!AG34,"")</f>
        <v/>
      </c>
      <c r="CI34" s="34" t="str">
        <f>_xlfn.IFNA(AE34&amp;"#"&amp;AF34&amp;"#"&amp;VLOOKUP(AG34,数组!$B:$C,2,0)&amp;"#"&amp;角色升星配方!AH34,"")</f>
        <v/>
      </c>
      <c r="CJ34" s="34" t="str">
        <f>_xlfn.IFNA(AF34&amp;"#"&amp;AG34&amp;"#"&amp;VLOOKUP(AH34,数组!$B:$C,2,0)&amp;"#"&amp;角色升星配方!AI34,"")</f>
        <v/>
      </c>
      <c r="CK34" s="34" t="str">
        <f>_xlfn.IFNA(AG34&amp;"#"&amp;AH34&amp;"#"&amp;VLOOKUP(AI34,数组!$B:$C,2,0)&amp;"#"&amp;角色升星配方!AJ34,"")</f>
        <v>6#2#29#1</v>
      </c>
      <c r="CL34" s="34" t="str">
        <f>_xlfn.IFNA(AH34&amp;"#"&amp;AI34&amp;"#"&amp;VLOOKUP(AJ34,数组!$B:$C,2,0)&amp;"#"&amp;角色升星配方!AK34,"")</f>
        <v/>
      </c>
      <c r="CM34" s="34" t="str">
        <f>_xlfn.IFNA(AI34&amp;"#"&amp;AJ34&amp;"#"&amp;VLOOKUP(AK34,数组!$B:$C,2,0)&amp;"#"&amp;角色升星配方!AL34,"")</f>
        <v/>
      </c>
      <c r="CN34" s="34" t="str">
        <f>_xlfn.IFNA(AJ34&amp;"#"&amp;AK34&amp;"#"&amp;VLOOKUP(AL34,数组!$B:$C,2,0)&amp;"#"&amp;角色升星配方!AM34,"")</f>
        <v/>
      </c>
      <c r="CO34" s="34" t="str">
        <f>_xlfn.IFNA(AK34&amp;"#"&amp;AL34&amp;"#"&amp;VLOOKUP(AM34,数组!$B:$C,2,0)&amp;"#"&amp;角色升星配方!AN34,"")</f>
        <v>6#3#17#3</v>
      </c>
      <c r="CP34" s="34" t="str">
        <f>_xlfn.IFNA(AL34&amp;"#"&amp;AM34&amp;"#"&amp;VLOOKUP(AN34,数组!$B:$C,2,0)&amp;"#"&amp;角色升星配方!AO34,"")</f>
        <v/>
      </c>
      <c r="CQ34" s="34" t="str">
        <f>_xlfn.IFNA(AM34&amp;"#"&amp;AN34&amp;"#"&amp;VLOOKUP(AO34,数组!$B:$C,2,0)&amp;"#"&amp;角色升星配方!AP34,"")</f>
        <v/>
      </c>
      <c r="CR34" s="34" t="str">
        <f>_xlfn.IFNA(AN34&amp;"#"&amp;AO34&amp;"#"&amp;VLOOKUP(AP34,数组!$B:$C,2,0)&amp;"#"&amp;角色升星配方!AQ34,"")</f>
        <v/>
      </c>
      <c r="CS34" s="34" t="str">
        <f>_xlfn.IFNA(AO34&amp;"#"&amp;AP34&amp;"#"&amp;VLOOKUP(AQ34,数组!$B:$C,2,0)&amp;"#"&amp;角色升星配方!AR34,"")</f>
        <v/>
      </c>
      <c r="CT34" s="34" t="str">
        <f>_xlfn.IFNA(AP34&amp;"#"&amp;AQ34&amp;"#"&amp;VLOOKUP(AR34,数组!$B:$C,2,0)&amp;"#"&amp;角色升星配方!AS34,"")</f>
        <v/>
      </c>
      <c r="CU34" s="34" t="str">
        <f>_xlfn.IFNA(AQ34&amp;"#"&amp;AR34&amp;"#"&amp;VLOOKUP(AS34,数组!$B:$C,2,0)&amp;"#"&amp;角色升星配方!AT34,"")</f>
        <v/>
      </c>
      <c r="CV34" s="34" t="str">
        <f>_xlfn.IFNA(AR34&amp;"#"&amp;AS34&amp;"#"&amp;VLOOKUP(AT34,数组!$B:$C,2,0)&amp;"#"&amp;角色升星配方!AU34,"")</f>
        <v/>
      </c>
      <c r="CW34" s="34" t="str">
        <f>_xlfn.IFNA(AS34&amp;"#"&amp;AT34&amp;"#"&amp;VLOOKUP(AU34,数组!$B:$C,2,0)&amp;"#"&amp;角色升星配方!AV34,"")</f>
        <v/>
      </c>
      <c r="CX34" s="34" t="str">
        <f>_xlfn.IFNA(AT34&amp;"#"&amp;AU34&amp;"#"&amp;VLOOKUP(AV34,数组!$B:$C,2,0)&amp;"#"&amp;角色升星配方!AW34,"")</f>
        <v/>
      </c>
      <c r="CY34" s="34" t="str">
        <f>_xlfn.IFNA(AU34&amp;"#"&amp;AV34&amp;"#"&amp;VLOOKUP(AW34,数组!$B:$C,2,0)&amp;"#"&amp;角色升星配方!AX34,"")</f>
        <v/>
      </c>
      <c r="CZ34" s="34" t="str">
        <f>_xlfn.IFNA(AV34&amp;"#"&amp;AW34&amp;"#"&amp;VLOOKUP(AX34,数组!$B:$C,2,0)&amp;"#"&amp;角色升星配方!AY34,"")</f>
        <v/>
      </c>
      <c r="DA34" s="34" t="str">
        <f>_xlfn.IFNA(AW34&amp;"#"&amp;AX34&amp;"#"&amp;VLOOKUP(AY34,数组!$B:$C,2,0)&amp;"#"&amp;角色升星配方!AZ34,"")</f>
        <v/>
      </c>
      <c r="DB34" s="34" t="str">
        <f>_xlfn.IFNA(AX34&amp;"#"&amp;AY34&amp;"#"&amp;VLOOKUP(AZ34,数组!$B:$C,2,0)&amp;"#"&amp;角色升星配方!BM34,"")</f>
        <v/>
      </c>
      <c r="DE34" s="35" t="str">
        <f>_xlfn.IFNA(BA34&amp;"#"&amp;BB34&amp;"#"&amp;VLOOKUP(BC34,数组!$B:$C,2,0)&amp;"#"&amp;角色升星配方!BD34,"")</f>
        <v/>
      </c>
      <c r="DI34" s="35" t="str">
        <f>_xlfn.IFNA(BE34&amp;"#"&amp;BF34&amp;"#"&amp;VLOOKUP(BG34,数组!$B:$C,2,0)&amp;"#"&amp;角色升星配方!BH34,"")</f>
        <v/>
      </c>
      <c r="DJ34" s="35"/>
      <c r="DK34" s="35"/>
      <c r="DL34" s="35"/>
      <c r="DM34" s="35" t="str">
        <f>_xlfn.IFNA(BI34&amp;"#"&amp;BJ34&amp;"#"&amp;VLOOKUP(BK34,数组!$B:$C,2,0)&amp;"#"&amp;角色升星配方!BL34,"")</f>
        <v/>
      </c>
      <c r="DN34" s="32" t="e">
        <f ca="1">[2]!SUMSTRING(BM34:DM34,"|")</f>
        <v>#NAME?</v>
      </c>
    </row>
    <row r="35" spans="1:118" s="33" customFormat="1" x14ac:dyDescent="0.3">
      <c r="A35" s="33">
        <v>6</v>
      </c>
      <c r="B35" s="33">
        <v>10034</v>
      </c>
      <c r="C35" s="33">
        <v>6</v>
      </c>
      <c r="D35" s="33">
        <v>4</v>
      </c>
      <c r="E35" s="33">
        <v>5</v>
      </c>
      <c r="F35" s="33">
        <v>1</v>
      </c>
      <c r="G35" s="33" t="s">
        <v>513</v>
      </c>
      <c r="H35" s="33">
        <v>3</v>
      </c>
      <c r="I35" s="33">
        <v>5</v>
      </c>
      <c r="J35" s="33">
        <v>2</v>
      </c>
      <c r="K35" s="33" t="s">
        <v>514</v>
      </c>
      <c r="L35" s="33">
        <v>4</v>
      </c>
      <c r="M35" s="33">
        <v>5</v>
      </c>
      <c r="N35" s="33">
        <v>3</v>
      </c>
      <c r="O35" s="33" t="s">
        <v>515</v>
      </c>
      <c r="P35" s="33">
        <v>4</v>
      </c>
      <c r="AC35" s="42">
        <v>6</v>
      </c>
      <c r="AD35" s="42">
        <v>1</v>
      </c>
      <c r="AE35" s="42" t="s">
        <v>486</v>
      </c>
      <c r="AF35" s="42">
        <v>1</v>
      </c>
      <c r="AG35" s="42">
        <v>6</v>
      </c>
      <c r="AH35" s="42">
        <v>2</v>
      </c>
      <c r="AI35" s="42" t="s">
        <v>522</v>
      </c>
      <c r="AJ35" s="42">
        <v>1</v>
      </c>
      <c r="AK35" s="42">
        <v>6</v>
      </c>
      <c r="AL35" s="42">
        <v>3</v>
      </c>
      <c r="AM35" s="42" t="s">
        <v>488</v>
      </c>
      <c r="AN35" s="42">
        <v>3</v>
      </c>
      <c r="AO35" s="33">
        <v>7</v>
      </c>
      <c r="AP35" s="33">
        <v>1</v>
      </c>
      <c r="AQ35" s="33" t="s">
        <v>488</v>
      </c>
      <c r="AR35" s="33">
        <v>4</v>
      </c>
      <c r="AS35" s="33">
        <v>8</v>
      </c>
      <c r="AT35" s="33">
        <v>1</v>
      </c>
      <c r="AU35" s="33" t="s">
        <v>488</v>
      </c>
      <c r="AV35" s="33">
        <v>3</v>
      </c>
      <c r="AW35" s="33">
        <v>8</v>
      </c>
      <c r="AX35" s="33">
        <v>2</v>
      </c>
      <c r="AY35" s="33" t="s">
        <v>489</v>
      </c>
      <c r="AZ35" s="33">
        <v>1</v>
      </c>
      <c r="BA35" s="33">
        <v>9</v>
      </c>
      <c r="BB35" s="33">
        <v>1</v>
      </c>
      <c r="BC35" s="33" t="s">
        <v>486</v>
      </c>
      <c r="BD35" s="33">
        <v>1</v>
      </c>
      <c r="BE35" s="33">
        <v>9</v>
      </c>
      <c r="BF35" s="33">
        <v>2</v>
      </c>
      <c r="BG35" s="33" t="s">
        <v>489</v>
      </c>
      <c r="BH35" s="33">
        <v>1</v>
      </c>
      <c r="BI35" s="33">
        <v>9</v>
      </c>
      <c r="BJ35" s="33">
        <v>3</v>
      </c>
      <c r="BK35" s="33" t="s">
        <v>488</v>
      </c>
      <c r="BL35" s="33">
        <v>2</v>
      </c>
      <c r="BM35" s="33" t="str">
        <f>_xlfn.IFNA(E35&amp;"#"&amp;F35&amp;"#"&amp;VLOOKUP(G35,数组!$B:$C,2,0)&amp;"#"&amp;角色升星配方!H35,"")</f>
        <v>5#1#2#3</v>
      </c>
      <c r="BN35" s="33" t="str">
        <f>_xlfn.IFNA(F35&amp;"#"&amp;G35&amp;"#"&amp;VLOOKUP(H35,数组!$B:$C,2,0)&amp;"#"&amp;角色升星配方!I35,"")</f>
        <v/>
      </c>
      <c r="BO35" s="33" t="str">
        <f>_xlfn.IFNA(G35&amp;"#"&amp;H35&amp;"#"&amp;VLOOKUP(I35,数组!$B:$C,2,0)&amp;"#"&amp;角色升星配方!J35,"")</f>
        <v/>
      </c>
      <c r="BP35" s="33" t="str">
        <f>_xlfn.IFNA(H35&amp;"#"&amp;I35&amp;"#"&amp;VLOOKUP(J35,数组!$B:$C,2,0)&amp;"#"&amp;角色升星配方!K35,"")</f>
        <v/>
      </c>
      <c r="BQ35" s="33" t="str">
        <f>_xlfn.IFNA(I35&amp;"#"&amp;J35&amp;"#"&amp;VLOOKUP(K35,数组!$B:$C,2,0)&amp;"#"&amp;角色升星配方!L35,"")</f>
        <v>5#2#15#4</v>
      </c>
      <c r="BR35" s="33" t="str">
        <f>_xlfn.IFNA(J35&amp;"#"&amp;K35&amp;"#"&amp;VLOOKUP(L35,数组!$B:$C,2,0)&amp;"#"&amp;角色升星配方!M35,"")</f>
        <v/>
      </c>
      <c r="BS35" s="33" t="str">
        <f>_xlfn.IFNA(K35&amp;"#"&amp;L35&amp;"#"&amp;VLOOKUP(M35,数组!$B:$C,2,0)&amp;"#"&amp;角色升星配方!N35,"")</f>
        <v/>
      </c>
      <c r="BT35" s="33" t="str">
        <f>_xlfn.IFNA(L35&amp;"#"&amp;M35&amp;"#"&amp;VLOOKUP(N35,数组!$B:$C,2,0)&amp;"#"&amp;角色升星配方!O35,"")</f>
        <v/>
      </c>
      <c r="BU35" s="33" t="str">
        <f>_xlfn.IFNA(M35&amp;"#"&amp;N35&amp;"#"&amp;VLOOKUP(O35,数组!$B:$C,2,0)&amp;"#"&amp;角色升星配方!P35,"")</f>
        <v>5#3#16#4</v>
      </c>
      <c r="BV35" s="33" t="str">
        <f>_xlfn.IFNA(N35&amp;"#"&amp;O35&amp;"#"&amp;VLOOKUP(P35,数组!$B:$C,2,0)&amp;"#"&amp;角色升星配方!Q35,"")</f>
        <v/>
      </c>
      <c r="BW35" s="33" t="str">
        <f>_xlfn.IFNA(O35&amp;"#"&amp;P35&amp;"#"&amp;VLOOKUP(Q35,数组!$B:$C,2,0)&amp;"#"&amp;角色升星配方!R35,"")</f>
        <v/>
      </c>
      <c r="BX35" s="33" t="str">
        <f>_xlfn.IFNA(P35&amp;"#"&amp;Q35&amp;"#"&amp;VLOOKUP(R35,数组!$B:$C,2,0)&amp;"#"&amp;角色升星配方!S35,"")</f>
        <v/>
      </c>
      <c r="BY35" s="33" t="str">
        <f>_xlfn.IFNA(Q35&amp;"#"&amp;R35&amp;"#"&amp;VLOOKUP(S35,数组!$B:$C,2,0)&amp;"#"&amp;角色升星配方!T35,"")</f>
        <v/>
      </c>
      <c r="BZ35" s="33" t="str">
        <f>_xlfn.IFNA(R35&amp;"#"&amp;S35&amp;"#"&amp;VLOOKUP(T35,数组!$B:$C,2,0)&amp;"#"&amp;角色升星配方!U35,"")</f>
        <v/>
      </c>
      <c r="CA35" s="33" t="str">
        <f>_xlfn.IFNA(S35&amp;"#"&amp;T35&amp;"#"&amp;VLOOKUP(U35,数组!$B:$C,2,0)&amp;"#"&amp;角色升星配方!V35,"")</f>
        <v/>
      </c>
      <c r="CB35" s="33" t="str">
        <f>_xlfn.IFNA(T35&amp;"#"&amp;U35&amp;"#"&amp;VLOOKUP(V35,数组!$B:$C,2,0)&amp;"#"&amp;角色升星配方!W35,"")</f>
        <v/>
      </c>
      <c r="CC35" s="33" t="str">
        <f>_xlfn.IFNA(U35&amp;"#"&amp;V35&amp;"#"&amp;VLOOKUP(W35,数组!$B:$C,2,0)&amp;"#"&amp;角色升星配方!X35,"")</f>
        <v/>
      </c>
      <c r="CD35" s="33" t="str">
        <f>_xlfn.IFNA(V35&amp;"#"&amp;W35&amp;"#"&amp;VLOOKUP(X35,数组!$B:$C,2,0)&amp;"#"&amp;角色升星配方!AC35,"")</f>
        <v/>
      </c>
      <c r="CE35" s="33" t="str">
        <f>_xlfn.IFNA(W35&amp;"#"&amp;X35&amp;"#"&amp;VLOOKUP(AC35,数组!$B:$C,2,0)&amp;"#"&amp;角色升星配方!AD35,"")</f>
        <v/>
      </c>
      <c r="CF35" s="33" t="str">
        <f>_xlfn.IFNA(X35&amp;"#"&amp;AC35&amp;"#"&amp;VLOOKUP(AD35,数组!$B:$C,2,0)&amp;"#"&amp;角色升星配方!AE35,"")</f>
        <v/>
      </c>
      <c r="CG35" s="33" t="str">
        <f>_xlfn.IFNA(AC35&amp;"#"&amp;AD35&amp;"#"&amp;VLOOKUP(AE35,数组!$B:$C,2,0)&amp;"#"&amp;角色升星配方!AF35,"")</f>
        <v>6#1#3#1</v>
      </c>
      <c r="CH35" s="33" t="str">
        <f>_xlfn.IFNA(AD35&amp;"#"&amp;AE35&amp;"#"&amp;VLOOKUP(AF35,数组!$B:$C,2,0)&amp;"#"&amp;角色升星配方!AG35,"")</f>
        <v/>
      </c>
      <c r="CI35" s="33" t="str">
        <f>_xlfn.IFNA(AE35&amp;"#"&amp;AF35&amp;"#"&amp;VLOOKUP(AG35,数组!$B:$C,2,0)&amp;"#"&amp;角色升星配方!AH35,"")</f>
        <v/>
      </c>
      <c r="CJ35" s="33" t="str">
        <f>_xlfn.IFNA(AF35&amp;"#"&amp;AG35&amp;"#"&amp;VLOOKUP(AH35,数组!$B:$C,2,0)&amp;"#"&amp;角色升星配方!AI35,"")</f>
        <v/>
      </c>
      <c r="CK35" s="33" t="str">
        <f>_xlfn.IFNA(AG35&amp;"#"&amp;AH35&amp;"#"&amp;VLOOKUP(AI35,数组!$B:$C,2,0)&amp;"#"&amp;角色升星配方!AJ35,"")</f>
        <v>6#2#42#1</v>
      </c>
      <c r="CL35" s="33" t="str">
        <f>_xlfn.IFNA(AH35&amp;"#"&amp;AI35&amp;"#"&amp;VLOOKUP(AJ35,数组!$B:$C,2,0)&amp;"#"&amp;角色升星配方!AK35,"")</f>
        <v/>
      </c>
      <c r="CM35" s="33" t="str">
        <f>_xlfn.IFNA(AI35&amp;"#"&amp;AJ35&amp;"#"&amp;VLOOKUP(AK35,数组!$B:$C,2,0)&amp;"#"&amp;角色升星配方!AL35,"")</f>
        <v/>
      </c>
      <c r="CN35" s="33" t="str">
        <f>_xlfn.IFNA(AJ35&amp;"#"&amp;AK35&amp;"#"&amp;VLOOKUP(AL35,数组!$B:$C,2,0)&amp;"#"&amp;角色升星配方!AM35,"")</f>
        <v/>
      </c>
      <c r="CO35" s="33" t="str">
        <f>_xlfn.IFNA(AK35&amp;"#"&amp;AL35&amp;"#"&amp;VLOOKUP(AM35,数组!$B:$C,2,0)&amp;"#"&amp;角色升星配方!AN35,"")</f>
        <v>6#3#17#3</v>
      </c>
      <c r="CP35" s="33" t="str">
        <f>_xlfn.IFNA(AL35&amp;"#"&amp;AM35&amp;"#"&amp;VLOOKUP(AN35,数组!$B:$C,2,0)&amp;"#"&amp;角色升星配方!AO35,"")</f>
        <v/>
      </c>
      <c r="CQ35" s="33" t="str">
        <f>_xlfn.IFNA(AM35&amp;"#"&amp;AN35&amp;"#"&amp;VLOOKUP(AO35,数组!$B:$C,2,0)&amp;"#"&amp;角色升星配方!AP35,"")</f>
        <v/>
      </c>
      <c r="CR35" s="33" t="str">
        <f>_xlfn.IFNA(AN35&amp;"#"&amp;AO35&amp;"#"&amp;VLOOKUP(AP35,数组!$B:$C,2,0)&amp;"#"&amp;角色升星配方!AQ35,"")</f>
        <v/>
      </c>
      <c r="CS35" s="33" t="str">
        <f>_xlfn.IFNA(AO35&amp;"#"&amp;AP35&amp;"#"&amp;VLOOKUP(AQ35,数组!$B:$C,2,0)&amp;"#"&amp;角色升星配方!AR35,"")</f>
        <v>7#1#17#4</v>
      </c>
      <c r="CT35" s="33" t="str">
        <f>_xlfn.IFNA(AP35&amp;"#"&amp;AQ35&amp;"#"&amp;VLOOKUP(AR35,数组!$B:$C,2,0)&amp;"#"&amp;角色升星配方!AS35,"")</f>
        <v/>
      </c>
      <c r="CU35" s="33" t="str">
        <f>_xlfn.IFNA(AQ35&amp;"#"&amp;AR35&amp;"#"&amp;VLOOKUP(AS35,数组!$B:$C,2,0)&amp;"#"&amp;角色升星配方!AT35,"")</f>
        <v/>
      </c>
      <c r="CV35" s="33" t="str">
        <f>_xlfn.IFNA(AR35&amp;"#"&amp;AS35&amp;"#"&amp;VLOOKUP(AT35,数组!$B:$C,2,0)&amp;"#"&amp;角色升星配方!AU35,"")</f>
        <v/>
      </c>
      <c r="CW35" s="33" t="str">
        <f>_xlfn.IFNA(AS35&amp;"#"&amp;AT35&amp;"#"&amp;VLOOKUP(AU35,数组!$B:$C,2,0)&amp;"#"&amp;角色升星配方!AV35,"")</f>
        <v>8#1#17#3</v>
      </c>
      <c r="CX35" s="33" t="str">
        <f>_xlfn.IFNA(AT35&amp;"#"&amp;AU35&amp;"#"&amp;VLOOKUP(AV35,数组!$B:$C,2,0)&amp;"#"&amp;角色升星配方!AW35,"")</f>
        <v/>
      </c>
      <c r="CY35" s="33" t="str">
        <f>_xlfn.IFNA(AU35&amp;"#"&amp;AV35&amp;"#"&amp;VLOOKUP(AW35,数组!$B:$C,2,0)&amp;"#"&amp;角色升星配方!AX35,"")</f>
        <v/>
      </c>
      <c r="CZ35" s="33" t="str">
        <f>_xlfn.IFNA(AV35&amp;"#"&amp;AW35&amp;"#"&amp;VLOOKUP(AX35,数组!$B:$C,2,0)&amp;"#"&amp;角色升星配方!AY35,"")</f>
        <v/>
      </c>
      <c r="DA35" s="33" t="str">
        <f>_xlfn.IFNA(AW35&amp;"#"&amp;AX35&amp;"#"&amp;VLOOKUP(AY35,数组!$B:$C,2,0)&amp;"#"&amp;角色升星配方!AZ35,"")</f>
        <v>8#2#18#1</v>
      </c>
      <c r="DB35" s="33" t="str">
        <f>_xlfn.IFNA(AX35&amp;"#"&amp;AY35&amp;"#"&amp;VLOOKUP(AZ35,数组!$B:$C,2,0)&amp;"#"&amp;角色升星配方!BM35,"")</f>
        <v/>
      </c>
      <c r="DE35" s="35" t="str">
        <f>_xlfn.IFNA(BA35&amp;"#"&amp;BB35&amp;"#"&amp;VLOOKUP(BC35,数组!$B:$C,2,0)&amp;"#"&amp;角色升星配方!BD35,"")</f>
        <v>9#1#3#1</v>
      </c>
      <c r="DI35" s="35" t="str">
        <f>_xlfn.IFNA(BE35&amp;"#"&amp;BF35&amp;"#"&amp;VLOOKUP(BG35,数组!$B:$C,2,0)&amp;"#"&amp;角色升星配方!BH35,"")</f>
        <v>9#2#18#1</v>
      </c>
      <c r="DJ35" s="35"/>
      <c r="DK35" s="35"/>
      <c r="DL35" s="35"/>
      <c r="DM35" s="35" t="str">
        <f>_xlfn.IFNA(BI35&amp;"#"&amp;BJ35&amp;"#"&amp;VLOOKUP(BK35,数组!$B:$C,2,0)&amp;"#"&amp;角色升星配方!BL35,"")</f>
        <v>9#3#17#2</v>
      </c>
      <c r="DN35" s="32" t="e">
        <f ca="1">[2]!SUMSTRING(BM35:DM35,"|")</f>
        <v>#NAME?</v>
      </c>
    </row>
    <row r="36" spans="1:118" x14ac:dyDescent="0.3">
      <c r="A36" s="35">
        <v>6</v>
      </c>
      <c r="B36" s="35">
        <v>10035</v>
      </c>
      <c r="C36" s="35">
        <v>6</v>
      </c>
      <c r="D36" s="35">
        <v>4</v>
      </c>
      <c r="E36" s="35">
        <v>5</v>
      </c>
      <c r="F36" s="35">
        <v>1</v>
      </c>
      <c r="G36" s="35" t="s">
        <v>513</v>
      </c>
      <c r="H36" s="35">
        <v>3</v>
      </c>
      <c r="I36" s="35">
        <v>5</v>
      </c>
      <c r="J36" s="35">
        <v>2</v>
      </c>
      <c r="K36" s="35" t="s">
        <v>514</v>
      </c>
      <c r="L36" s="35">
        <v>4</v>
      </c>
      <c r="M36" s="35">
        <v>5</v>
      </c>
      <c r="N36" s="35">
        <v>3</v>
      </c>
      <c r="O36" s="35" t="s">
        <v>515</v>
      </c>
      <c r="P36" s="35">
        <v>4</v>
      </c>
      <c r="AC36" s="43">
        <v>6</v>
      </c>
      <c r="AD36" s="43">
        <v>1</v>
      </c>
      <c r="AE36" s="43" t="s">
        <v>486</v>
      </c>
      <c r="AF36" s="43">
        <v>1</v>
      </c>
      <c r="AG36" s="43">
        <v>6</v>
      </c>
      <c r="AH36" s="43">
        <v>2</v>
      </c>
      <c r="AI36" s="43" t="s">
        <v>498</v>
      </c>
      <c r="AJ36" s="43">
        <v>1</v>
      </c>
      <c r="AK36" s="43">
        <v>6</v>
      </c>
      <c r="AL36" s="43">
        <v>3</v>
      </c>
      <c r="AM36" s="43" t="s">
        <v>488</v>
      </c>
      <c r="AN36" s="43">
        <v>3</v>
      </c>
      <c r="AO36" s="33">
        <v>7</v>
      </c>
      <c r="AP36" s="33">
        <v>1</v>
      </c>
      <c r="AQ36" s="33" t="s">
        <v>488</v>
      </c>
      <c r="AR36" s="33">
        <v>4</v>
      </c>
      <c r="AS36" s="33">
        <v>8</v>
      </c>
      <c r="AT36" s="33">
        <v>1</v>
      </c>
      <c r="AU36" s="33" t="s">
        <v>488</v>
      </c>
      <c r="AV36" s="33">
        <v>3</v>
      </c>
      <c r="AW36" s="33">
        <v>8</v>
      </c>
      <c r="AX36" s="33">
        <v>2</v>
      </c>
      <c r="AY36" s="33" t="s">
        <v>489</v>
      </c>
      <c r="AZ36" s="33">
        <v>1</v>
      </c>
      <c r="BA36" s="33">
        <v>9</v>
      </c>
      <c r="BB36" s="33">
        <v>1</v>
      </c>
      <c r="BC36" s="33" t="s">
        <v>486</v>
      </c>
      <c r="BD36" s="33">
        <v>1</v>
      </c>
      <c r="BE36" s="33">
        <v>9</v>
      </c>
      <c r="BF36" s="33">
        <v>2</v>
      </c>
      <c r="BG36" s="33" t="s">
        <v>489</v>
      </c>
      <c r="BH36" s="33">
        <v>1</v>
      </c>
      <c r="BI36" s="33">
        <v>9</v>
      </c>
      <c r="BJ36" s="33">
        <v>3</v>
      </c>
      <c r="BK36" s="33" t="s">
        <v>488</v>
      </c>
      <c r="BL36" s="33">
        <v>2</v>
      </c>
      <c r="BM36" s="35" t="str">
        <f>_xlfn.IFNA(E36&amp;"#"&amp;F36&amp;"#"&amp;VLOOKUP(G36,数组!$B:$C,2,0)&amp;"#"&amp;角色升星配方!H36,"")</f>
        <v>5#1#2#3</v>
      </c>
      <c r="BN36" s="35" t="str">
        <f>_xlfn.IFNA(F36&amp;"#"&amp;G36&amp;"#"&amp;VLOOKUP(H36,数组!$B:$C,2,0)&amp;"#"&amp;角色升星配方!I36,"")</f>
        <v/>
      </c>
      <c r="BO36" s="35" t="str">
        <f>_xlfn.IFNA(G36&amp;"#"&amp;H36&amp;"#"&amp;VLOOKUP(I36,数组!$B:$C,2,0)&amp;"#"&amp;角色升星配方!J36,"")</f>
        <v/>
      </c>
      <c r="BP36" s="35" t="str">
        <f>_xlfn.IFNA(H36&amp;"#"&amp;I36&amp;"#"&amp;VLOOKUP(J36,数组!$B:$C,2,0)&amp;"#"&amp;角色升星配方!K36,"")</f>
        <v/>
      </c>
      <c r="BQ36" s="35" t="str">
        <f>_xlfn.IFNA(I36&amp;"#"&amp;J36&amp;"#"&amp;VLOOKUP(K36,数组!$B:$C,2,0)&amp;"#"&amp;角色升星配方!L36,"")</f>
        <v>5#2#15#4</v>
      </c>
      <c r="BR36" s="35" t="str">
        <f>_xlfn.IFNA(J36&amp;"#"&amp;K36&amp;"#"&amp;VLOOKUP(L36,数组!$B:$C,2,0)&amp;"#"&amp;角色升星配方!M36,"")</f>
        <v/>
      </c>
      <c r="BS36" s="35" t="str">
        <f>_xlfn.IFNA(K36&amp;"#"&amp;L36&amp;"#"&amp;VLOOKUP(M36,数组!$B:$C,2,0)&amp;"#"&amp;角色升星配方!N36,"")</f>
        <v/>
      </c>
      <c r="BT36" s="35" t="str">
        <f>_xlfn.IFNA(L36&amp;"#"&amp;M36&amp;"#"&amp;VLOOKUP(N36,数组!$B:$C,2,0)&amp;"#"&amp;角色升星配方!O36,"")</f>
        <v/>
      </c>
      <c r="BU36" s="35" t="str">
        <f>_xlfn.IFNA(M36&amp;"#"&amp;N36&amp;"#"&amp;VLOOKUP(O36,数组!$B:$C,2,0)&amp;"#"&amp;角色升星配方!P36,"")</f>
        <v>5#3#16#4</v>
      </c>
      <c r="BV36" s="35" t="str">
        <f>_xlfn.IFNA(N36&amp;"#"&amp;O36&amp;"#"&amp;VLOOKUP(P36,数组!$B:$C,2,0)&amp;"#"&amp;角色升星配方!Q36,"")</f>
        <v/>
      </c>
      <c r="BW36" s="35" t="str">
        <f>_xlfn.IFNA(O36&amp;"#"&amp;P36&amp;"#"&amp;VLOOKUP(Q36,数组!$B:$C,2,0)&amp;"#"&amp;角色升星配方!R36,"")</f>
        <v/>
      </c>
      <c r="BX36" s="35" t="str">
        <f>_xlfn.IFNA(P36&amp;"#"&amp;Q36&amp;"#"&amp;VLOOKUP(R36,数组!$B:$C,2,0)&amp;"#"&amp;角色升星配方!S36,"")</f>
        <v/>
      </c>
      <c r="BY36" s="35" t="str">
        <f>_xlfn.IFNA(Q36&amp;"#"&amp;R36&amp;"#"&amp;VLOOKUP(S36,数组!$B:$C,2,0)&amp;"#"&amp;角色升星配方!T36,"")</f>
        <v/>
      </c>
      <c r="BZ36" s="35" t="str">
        <f>_xlfn.IFNA(R36&amp;"#"&amp;S36&amp;"#"&amp;VLOOKUP(T36,数组!$B:$C,2,0)&amp;"#"&amp;角色升星配方!U36,"")</f>
        <v/>
      </c>
      <c r="CA36" s="35" t="str">
        <f>_xlfn.IFNA(S36&amp;"#"&amp;T36&amp;"#"&amp;VLOOKUP(U36,数组!$B:$C,2,0)&amp;"#"&amp;角色升星配方!V36,"")</f>
        <v/>
      </c>
      <c r="CB36" s="35" t="str">
        <f>_xlfn.IFNA(T36&amp;"#"&amp;U36&amp;"#"&amp;VLOOKUP(V36,数组!$B:$C,2,0)&amp;"#"&amp;角色升星配方!W36,"")</f>
        <v/>
      </c>
      <c r="CC36" s="35" t="str">
        <f>_xlfn.IFNA(U36&amp;"#"&amp;V36&amp;"#"&amp;VLOOKUP(W36,数组!$B:$C,2,0)&amp;"#"&amp;角色升星配方!X36,"")</f>
        <v/>
      </c>
      <c r="CD36" s="35" t="str">
        <f>_xlfn.IFNA(V36&amp;"#"&amp;W36&amp;"#"&amp;VLOOKUP(X36,数组!$B:$C,2,0)&amp;"#"&amp;角色升星配方!AC36,"")</f>
        <v/>
      </c>
      <c r="CE36" s="35" t="str">
        <f>_xlfn.IFNA(W36&amp;"#"&amp;X36&amp;"#"&amp;VLOOKUP(AC36,数组!$B:$C,2,0)&amp;"#"&amp;角色升星配方!AD36,"")</f>
        <v/>
      </c>
      <c r="CF36" s="35" t="str">
        <f>_xlfn.IFNA(X36&amp;"#"&amp;AC36&amp;"#"&amp;VLOOKUP(AD36,数组!$B:$C,2,0)&amp;"#"&amp;角色升星配方!AE36,"")</f>
        <v/>
      </c>
      <c r="CG36" s="35" t="str">
        <f>_xlfn.IFNA(AC36&amp;"#"&amp;AD36&amp;"#"&amp;VLOOKUP(AE36,数组!$B:$C,2,0)&amp;"#"&amp;角色升星配方!AF36,"")</f>
        <v>6#1#3#1</v>
      </c>
      <c r="CH36" s="35" t="str">
        <f>_xlfn.IFNA(AD36&amp;"#"&amp;AE36&amp;"#"&amp;VLOOKUP(AF36,数组!$B:$C,2,0)&amp;"#"&amp;角色升星配方!AG36,"")</f>
        <v/>
      </c>
      <c r="CI36" s="35" t="str">
        <f>_xlfn.IFNA(AE36&amp;"#"&amp;AF36&amp;"#"&amp;VLOOKUP(AG36,数组!$B:$C,2,0)&amp;"#"&amp;角色升星配方!AH36,"")</f>
        <v/>
      </c>
      <c r="CJ36" s="35" t="str">
        <f>_xlfn.IFNA(AF36&amp;"#"&amp;AG36&amp;"#"&amp;VLOOKUP(AH36,数组!$B:$C,2,0)&amp;"#"&amp;角色升星配方!AI36,"")</f>
        <v/>
      </c>
      <c r="CK36" s="35" t="str">
        <f>_xlfn.IFNA(AG36&amp;"#"&amp;AH36&amp;"#"&amp;VLOOKUP(AI36,数组!$B:$C,2,0)&amp;"#"&amp;角色升星配方!AJ36,"")</f>
        <v>6#2#32#1</v>
      </c>
      <c r="CL36" s="35" t="str">
        <f>_xlfn.IFNA(AH36&amp;"#"&amp;AI36&amp;"#"&amp;VLOOKUP(AJ36,数组!$B:$C,2,0)&amp;"#"&amp;角色升星配方!AK36,"")</f>
        <v/>
      </c>
      <c r="CM36" s="35" t="str">
        <f>_xlfn.IFNA(AI36&amp;"#"&amp;AJ36&amp;"#"&amp;VLOOKUP(AK36,数组!$B:$C,2,0)&amp;"#"&amp;角色升星配方!AL36,"")</f>
        <v/>
      </c>
      <c r="CN36" s="35" t="str">
        <f>_xlfn.IFNA(AJ36&amp;"#"&amp;AK36&amp;"#"&amp;VLOOKUP(AL36,数组!$B:$C,2,0)&amp;"#"&amp;角色升星配方!AM36,"")</f>
        <v/>
      </c>
      <c r="CO36" s="35" t="str">
        <f>_xlfn.IFNA(AK36&amp;"#"&amp;AL36&amp;"#"&amp;VLOOKUP(AM36,数组!$B:$C,2,0)&amp;"#"&amp;角色升星配方!AN36,"")</f>
        <v>6#3#17#3</v>
      </c>
      <c r="CP36" s="35" t="str">
        <f>_xlfn.IFNA(AL36&amp;"#"&amp;AM36&amp;"#"&amp;VLOOKUP(AN36,数组!$B:$C,2,0)&amp;"#"&amp;角色升星配方!AO36,"")</f>
        <v/>
      </c>
      <c r="CQ36" s="35" t="str">
        <f>_xlfn.IFNA(AM36&amp;"#"&amp;AN36&amp;"#"&amp;VLOOKUP(AO36,数组!$B:$C,2,0)&amp;"#"&amp;角色升星配方!AP36,"")</f>
        <v/>
      </c>
      <c r="CR36" s="35" t="str">
        <f>_xlfn.IFNA(AN36&amp;"#"&amp;AO36&amp;"#"&amp;VLOOKUP(AP36,数组!$B:$C,2,0)&amp;"#"&amp;角色升星配方!AQ36,"")</f>
        <v/>
      </c>
      <c r="CS36" s="35" t="str">
        <f>_xlfn.IFNA(AO36&amp;"#"&amp;AP36&amp;"#"&amp;VLOOKUP(AQ36,数组!$B:$C,2,0)&amp;"#"&amp;角色升星配方!AR36,"")</f>
        <v>7#1#17#4</v>
      </c>
      <c r="CT36" s="35" t="str">
        <f>_xlfn.IFNA(AP36&amp;"#"&amp;AQ36&amp;"#"&amp;VLOOKUP(AR36,数组!$B:$C,2,0)&amp;"#"&amp;角色升星配方!AS36,"")</f>
        <v/>
      </c>
      <c r="CU36" s="35" t="str">
        <f>_xlfn.IFNA(AQ36&amp;"#"&amp;AR36&amp;"#"&amp;VLOOKUP(AS36,数组!$B:$C,2,0)&amp;"#"&amp;角色升星配方!AT36,"")</f>
        <v/>
      </c>
      <c r="CV36" s="35" t="str">
        <f>_xlfn.IFNA(AR36&amp;"#"&amp;AS36&amp;"#"&amp;VLOOKUP(AT36,数组!$B:$C,2,0)&amp;"#"&amp;角色升星配方!AU36,"")</f>
        <v/>
      </c>
      <c r="CW36" s="35" t="str">
        <f>_xlfn.IFNA(AS36&amp;"#"&amp;AT36&amp;"#"&amp;VLOOKUP(AU36,数组!$B:$C,2,0)&amp;"#"&amp;角色升星配方!AV36,"")</f>
        <v>8#1#17#3</v>
      </c>
      <c r="CX36" s="35" t="str">
        <f>_xlfn.IFNA(AT36&amp;"#"&amp;AU36&amp;"#"&amp;VLOOKUP(AV36,数组!$B:$C,2,0)&amp;"#"&amp;角色升星配方!AW36,"")</f>
        <v/>
      </c>
      <c r="CY36" s="35" t="str">
        <f>_xlfn.IFNA(AU36&amp;"#"&amp;AV36&amp;"#"&amp;VLOOKUP(AW36,数组!$B:$C,2,0)&amp;"#"&amp;角色升星配方!AX36,"")</f>
        <v/>
      </c>
      <c r="CZ36" s="35" t="str">
        <f>_xlfn.IFNA(AV36&amp;"#"&amp;AW36&amp;"#"&amp;VLOOKUP(AX36,数组!$B:$C,2,0)&amp;"#"&amp;角色升星配方!AY36,"")</f>
        <v/>
      </c>
      <c r="DA36" s="35" t="str">
        <f>_xlfn.IFNA(AW36&amp;"#"&amp;AX36&amp;"#"&amp;VLOOKUP(AY36,数组!$B:$C,2,0)&amp;"#"&amp;角色升星配方!AZ36,"")</f>
        <v>8#2#18#1</v>
      </c>
      <c r="DB36" s="35" t="str">
        <f>_xlfn.IFNA(AX36&amp;"#"&amp;AY36&amp;"#"&amp;VLOOKUP(AZ36,数组!$B:$C,2,0)&amp;"#"&amp;角色升星配方!BM36,"")</f>
        <v/>
      </c>
      <c r="DE36" s="35" t="str">
        <f>_xlfn.IFNA(BA36&amp;"#"&amp;BB36&amp;"#"&amp;VLOOKUP(BC36,数组!$B:$C,2,0)&amp;"#"&amp;角色升星配方!BD36,"")</f>
        <v>9#1#3#1</v>
      </c>
      <c r="DI36" s="35" t="str">
        <f>_xlfn.IFNA(BE36&amp;"#"&amp;BF36&amp;"#"&amp;VLOOKUP(BG36,数组!$B:$C,2,0)&amp;"#"&amp;角色升星配方!BH36,"")</f>
        <v>9#2#18#1</v>
      </c>
      <c r="DM36" s="35" t="str">
        <f>_xlfn.IFNA(BI36&amp;"#"&amp;BJ36&amp;"#"&amp;VLOOKUP(BK36,数组!$B:$C,2,0)&amp;"#"&amp;角色升星配方!BL36,"")</f>
        <v>9#3#17#2</v>
      </c>
      <c r="DN36" s="32" t="e">
        <f ca="1">[2]!SUMSTRING(BM36:DM36,"|")</f>
        <v>#NAME?</v>
      </c>
    </row>
    <row r="37" spans="1:118" s="33" customFormat="1" x14ac:dyDescent="0.3">
      <c r="A37" s="33">
        <v>3</v>
      </c>
      <c r="B37" s="33">
        <v>10036</v>
      </c>
      <c r="C37" s="33">
        <v>3</v>
      </c>
      <c r="D37" s="33">
        <v>4</v>
      </c>
      <c r="E37" s="33">
        <v>5</v>
      </c>
      <c r="F37" s="33">
        <v>1</v>
      </c>
      <c r="G37" s="33" t="s">
        <v>513</v>
      </c>
      <c r="H37" s="33">
        <v>3</v>
      </c>
      <c r="I37" s="33">
        <v>5</v>
      </c>
      <c r="J37" s="33">
        <v>2</v>
      </c>
      <c r="K37" s="33" t="s">
        <v>514</v>
      </c>
      <c r="L37" s="33">
        <v>4</v>
      </c>
      <c r="M37" s="33">
        <v>5</v>
      </c>
      <c r="N37" s="33">
        <v>3</v>
      </c>
      <c r="O37" s="33" t="s">
        <v>515</v>
      </c>
      <c r="P37" s="33">
        <v>4</v>
      </c>
      <c r="AC37" s="42">
        <v>6</v>
      </c>
      <c r="AD37" s="42">
        <v>1</v>
      </c>
      <c r="AE37" s="42" t="s">
        <v>486</v>
      </c>
      <c r="AF37" s="42">
        <v>1</v>
      </c>
      <c r="AG37" s="42">
        <v>6</v>
      </c>
      <c r="AH37" s="42">
        <v>2</v>
      </c>
      <c r="AI37" s="42" t="s">
        <v>523</v>
      </c>
      <c r="AJ37" s="42">
        <v>1</v>
      </c>
      <c r="AK37" s="42">
        <v>6</v>
      </c>
      <c r="AL37" s="42">
        <v>3</v>
      </c>
      <c r="AM37" s="42" t="s">
        <v>488</v>
      </c>
      <c r="AN37" s="42">
        <v>3</v>
      </c>
      <c r="BM37" s="33" t="str">
        <f>_xlfn.IFNA(E37&amp;"#"&amp;F37&amp;"#"&amp;VLOOKUP(G37,数组!$B:$C,2,0)&amp;"#"&amp;角色升星配方!H37,"")</f>
        <v>5#1#2#3</v>
      </c>
      <c r="BN37" s="33" t="str">
        <f>_xlfn.IFNA(F37&amp;"#"&amp;G37&amp;"#"&amp;VLOOKUP(H37,数组!$B:$C,2,0)&amp;"#"&amp;角色升星配方!I37,"")</f>
        <v/>
      </c>
      <c r="BO37" s="33" t="str">
        <f>_xlfn.IFNA(G37&amp;"#"&amp;H37&amp;"#"&amp;VLOOKUP(I37,数组!$B:$C,2,0)&amp;"#"&amp;角色升星配方!J37,"")</f>
        <v/>
      </c>
      <c r="BP37" s="33" t="str">
        <f>_xlfn.IFNA(H37&amp;"#"&amp;I37&amp;"#"&amp;VLOOKUP(J37,数组!$B:$C,2,0)&amp;"#"&amp;角色升星配方!K37,"")</f>
        <v/>
      </c>
      <c r="BQ37" s="33" t="str">
        <f>_xlfn.IFNA(I37&amp;"#"&amp;J37&amp;"#"&amp;VLOOKUP(K37,数组!$B:$C,2,0)&amp;"#"&amp;角色升星配方!L37,"")</f>
        <v>5#2#15#4</v>
      </c>
      <c r="BR37" s="33" t="str">
        <f>_xlfn.IFNA(J37&amp;"#"&amp;K37&amp;"#"&amp;VLOOKUP(L37,数组!$B:$C,2,0)&amp;"#"&amp;角色升星配方!M37,"")</f>
        <v/>
      </c>
      <c r="BS37" s="33" t="str">
        <f>_xlfn.IFNA(K37&amp;"#"&amp;L37&amp;"#"&amp;VLOOKUP(M37,数组!$B:$C,2,0)&amp;"#"&amp;角色升星配方!N37,"")</f>
        <v/>
      </c>
      <c r="BT37" s="33" t="str">
        <f>_xlfn.IFNA(L37&amp;"#"&amp;M37&amp;"#"&amp;VLOOKUP(N37,数组!$B:$C,2,0)&amp;"#"&amp;角色升星配方!O37,"")</f>
        <v/>
      </c>
      <c r="BU37" s="33" t="str">
        <f>_xlfn.IFNA(M37&amp;"#"&amp;N37&amp;"#"&amp;VLOOKUP(O37,数组!$B:$C,2,0)&amp;"#"&amp;角色升星配方!P37,"")</f>
        <v>5#3#16#4</v>
      </c>
      <c r="BV37" s="33" t="str">
        <f>_xlfn.IFNA(N37&amp;"#"&amp;O37&amp;"#"&amp;VLOOKUP(P37,数组!$B:$C,2,0)&amp;"#"&amp;角色升星配方!Q37,"")</f>
        <v/>
      </c>
      <c r="BW37" s="33" t="str">
        <f>_xlfn.IFNA(O37&amp;"#"&amp;P37&amp;"#"&amp;VLOOKUP(Q37,数组!$B:$C,2,0)&amp;"#"&amp;角色升星配方!R37,"")</f>
        <v/>
      </c>
      <c r="BX37" s="33" t="str">
        <f>_xlfn.IFNA(P37&amp;"#"&amp;Q37&amp;"#"&amp;VLOOKUP(R37,数组!$B:$C,2,0)&amp;"#"&amp;角色升星配方!S37,"")</f>
        <v/>
      </c>
      <c r="BY37" s="33" t="str">
        <f>_xlfn.IFNA(Q37&amp;"#"&amp;R37&amp;"#"&amp;VLOOKUP(S37,数组!$B:$C,2,0)&amp;"#"&amp;角色升星配方!T37,"")</f>
        <v/>
      </c>
      <c r="BZ37" s="33" t="str">
        <f>_xlfn.IFNA(R37&amp;"#"&amp;S37&amp;"#"&amp;VLOOKUP(T37,数组!$B:$C,2,0)&amp;"#"&amp;角色升星配方!U37,"")</f>
        <v/>
      </c>
      <c r="CA37" s="33" t="str">
        <f>_xlfn.IFNA(S37&amp;"#"&amp;T37&amp;"#"&amp;VLOOKUP(U37,数组!$B:$C,2,0)&amp;"#"&amp;角色升星配方!V37,"")</f>
        <v/>
      </c>
      <c r="CB37" s="33" t="str">
        <f>_xlfn.IFNA(T37&amp;"#"&amp;U37&amp;"#"&amp;VLOOKUP(V37,数组!$B:$C,2,0)&amp;"#"&amp;角色升星配方!W37,"")</f>
        <v/>
      </c>
      <c r="CC37" s="33" t="str">
        <f>_xlfn.IFNA(U37&amp;"#"&amp;V37&amp;"#"&amp;VLOOKUP(W37,数组!$B:$C,2,0)&amp;"#"&amp;角色升星配方!X37,"")</f>
        <v/>
      </c>
      <c r="CD37" s="33" t="str">
        <f>_xlfn.IFNA(V37&amp;"#"&amp;W37&amp;"#"&amp;VLOOKUP(X37,数组!$B:$C,2,0)&amp;"#"&amp;角色升星配方!AC37,"")</f>
        <v/>
      </c>
      <c r="CE37" s="33" t="str">
        <f>_xlfn.IFNA(W37&amp;"#"&amp;X37&amp;"#"&amp;VLOOKUP(AC37,数组!$B:$C,2,0)&amp;"#"&amp;角色升星配方!AD37,"")</f>
        <v/>
      </c>
      <c r="CF37" s="33" t="str">
        <f>_xlfn.IFNA(X37&amp;"#"&amp;AC37&amp;"#"&amp;VLOOKUP(AD37,数组!$B:$C,2,0)&amp;"#"&amp;角色升星配方!AE37,"")</f>
        <v/>
      </c>
      <c r="CG37" s="33" t="str">
        <f>_xlfn.IFNA(AC37&amp;"#"&amp;AD37&amp;"#"&amp;VLOOKUP(AE37,数组!$B:$C,2,0)&amp;"#"&amp;角色升星配方!AF37,"")</f>
        <v>6#1#3#1</v>
      </c>
      <c r="CH37" s="33" t="str">
        <f>_xlfn.IFNA(AD37&amp;"#"&amp;AE37&amp;"#"&amp;VLOOKUP(AF37,数组!$B:$C,2,0)&amp;"#"&amp;角色升星配方!AG37,"")</f>
        <v/>
      </c>
      <c r="CI37" s="33" t="str">
        <f>_xlfn.IFNA(AE37&amp;"#"&amp;AF37&amp;"#"&amp;VLOOKUP(AG37,数组!$B:$C,2,0)&amp;"#"&amp;角色升星配方!AH37,"")</f>
        <v/>
      </c>
      <c r="CJ37" s="33" t="str">
        <f>_xlfn.IFNA(AF37&amp;"#"&amp;AG37&amp;"#"&amp;VLOOKUP(AH37,数组!$B:$C,2,0)&amp;"#"&amp;角色升星配方!AI37,"")</f>
        <v/>
      </c>
      <c r="CK37" s="33" t="str">
        <f>_xlfn.IFNA(AG37&amp;"#"&amp;AH37&amp;"#"&amp;VLOOKUP(AI37,数组!$B:$C,2,0)&amp;"#"&amp;角色升星配方!AJ37,"")</f>
        <v>6#2#37#1</v>
      </c>
      <c r="CL37" s="33" t="str">
        <f>_xlfn.IFNA(AH37&amp;"#"&amp;AI37&amp;"#"&amp;VLOOKUP(AJ37,数组!$B:$C,2,0)&amp;"#"&amp;角色升星配方!AK37,"")</f>
        <v/>
      </c>
      <c r="CM37" s="33" t="str">
        <f>_xlfn.IFNA(AI37&amp;"#"&amp;AJ37&amp;"#"&amp;VLOOKUP(AK37,数组!$B:$C,2,0)&amp;"#"&amp;角色升星配方!AL37,"")</f>
        <v/>
      </c>
      <c r="CN37" s="33" t="str">
        <f>_xlfn.IFNA(AJ37&amp;"#"&amp;AK37&amp;"#"&amp;VLOOKUP(AL37,数组!$B:$C,2,0)&amp;"#"&amp;角色升星配方!AM37,"")</f>
        <v/>
      </c>
      <c r="CO37" s="33" t="str">
        <f>_xlfn.IFNA(AK37&amp;"#"&amp;AL37&amp;"#"&amp;VLOOKUP(AM37,数组!$B:$C,2,0)&amp;"#"&amp;角色升星配方!AN37,"")</f>
        <v>6#3#17#3</v>
      </c>
      <c r="CP37" s="33" t="str">
        <f>_xlfn.IFNA(AL37&amp;"#"&amp;AM37&amp;"#"&amp;VLOOKUP(AN37,数组!$B:$C,2,0)&amp;"#"&amp;角色升星配方!AO37,"")</f>
        <v/>
      </c>
      <c r="CQ37" s="33" t="str">
        <f>_xlfn.IFNA(AM37&amp;"#"&amp;AN37&amp;"#"&amp;VLOOKUP(AO37,数组!$B:$C,2,0)&amp;"#"&amp;角色升星配方!AP37,"")</f>
        <v/>
      </c>
      <c r="CR37" s="33" t="str">
        <f>_xlfn.IFNA(AN37&amp;"#"&amp;AO37&amp;"#"&amp;VLOOKUP(AP37,数组!$B:$C,2,0)&amp;"#"&amp;角色升星配方!AQ37,"")</f>
        <v/>
      </c>
      <c r="CS37" s="33" t="str">
        <f>_xlfn.IFNA(AO37&amp;"#"&amp;AP37&amp;"#"&amp;VLOOKUP(AQ37,数组!$B:$C,2,0)&amp;"#"&amp;角色升星配方!AR37,"")</f>
        <v/>
      </c>
      <c r="CT37" s="33" t="str">
        <f>_xlfn.IFNA(AP37&amp;"#"&amp;AQ37&amp;"#"&amp;VLOOKUP(AR37,数组!$B:$C,2,0)&amp;"#"&amp;角色升星配方!AS37,"")</f>
        <v/>
      </c>
      <c r="CU37" s="33" t="str">
        <f>_xlfn.IFNA(AQ37&amp;"#"&amp;AR37&amp;"#"&amp;VLOOKUP(AS37,数组!$B:$C,2,0)&amp;"#"&amp;角色升星配方!AT37,"")</f>
        <v/>
      </c>
      <c r="CV37" s="33" t="str">
        <f>_xlfn.IFNA(AR37&amp;"#"&amp;AS37&amp;"#"&amp;VLOOKUP(AT37,数组!$B:$C,2,0)&amp;"#"&amp;角色升星配方!AU37,"")</f>
        <v/>
      </c>
      <c r="CW37" s="33" t="str">
        <f>_xlfn.IFNA(AS37&amp;"#"&amp;AT37&amp;"#"&amp;VLOOKUP(AU37,数组!$B:$C,2,0)&amp;"#"&amp;角色升星配方!AV37,"")</f>
        <v/>
      </c>
      <c r="CX37" s="33" t="str">
        <f>_xlfn.IFNA(AT37&amp;"#"&amp;AU37&amp;"#"&amp;VLOOKUP(AV37,数组!$B:$C,2,0)&amp;"#"&amp;角色升星配方!AW37,"")</f>
        <v/>
      </c>
      <c r="CY37" s="33" t="str">
        <f>_xlfn.IFNA(AU37&amp;"#"&amp;AV37&amp;"#"&amp;VLOOKUP(AW37,数组!$B:$C,2,0)&amp;"#"&amp;角色升星配方!AX37,"")</f>
        <v/>
      </c>
      <c r="CZ37" s="33" t="str">
        <f>_xlfn.IFNA(AV37&amp;"#"&amp;AW37&amp;"#"&amp;VLOOKUP(AX37,数组!$B:$C,2,0)&amp;"#"&amp;角色升星配方!AY37,"")</f>
        <v/>
      </c>
      <c r="DA37" s="33" t="str">
        <f>_xlfn.IFNA(AW37&amp;"#"&amp;AX37&amp;"#"&amp;VLOOKUP(AY37,数组!$B:$C,2,0)&amp;"#"&amp;角色升星配方!AZ37,"")</f>
        <v/>
      </c>
      <c r="DB37" s="33" t="str">
        <f>_xlfn.IFNA(AX37&amp;"#"&amp;AY37&amp;"#"&amp;VLOOKUP(AZ37,数组!$B:$C,2,0)&amp;"#"&amp;角色升星配方!BM37,"")</f>
        <v/>
      </c>
      <c r="DE37" s="35" t="str">
        <f>_xlfn.IFNA(BA37&amp;"#"&amp;BB37&amp;"#"&amp;VLOOKUP(BC37,数组!$B:$C,2,0)&amp;"#"&amp;角色升星配方!BD37,"")</f>
        <v/>
      </c>
      <c r="DI37" s="35" t="str">
        <f>_xlfn.IFNA(BE37&amp;"#"&amp;BF37&amp;"#"&amp;VLOOKUP(BG37,数组!$B:$C,2,0)&amp;"#"&amp;角色升星配方!BH37,"")</f>
        <v/>
      </c>
      <c r="DJ37" s="35"/>
      <c r="DK37" s="35"/>
      <c r="DL37" s="35"/>
      <c r="DM37" s="35" t="str">
        <f>_xlfn.IFNA(BI37&amp;"#"&amp;BJ37&amp;"#"&amp;VLOOKUP(BK37,数组!$B:$C,2,0)&amp;"#"&amp;角色升星配方!BL37,"")</f>
        <v/>
      </c>
      <c r="DN37" s="32" t="e">
        <f ca="1">[2]!SUMSTRING(BM37:DM37,"|")</f>
        <v>#NAME?</v>
      </c>
    </row>
    <row r="38" spans="1:118" x14ac:dyDescent="0.3">
      <c r="A38" s="35">
        <v>3</v>
      </c>
      <c r="B38" s="35">
        <v>10037</v>
      </c>
      <c r="C38" s="35">
        <v>3</v>
      </c>
      <c r="D38" s="35">
        <v>4</v>
      </c>
      <c r="E38" s="35">
        <v>5</v>
      </c>
      <c r="F38" s="35">
        <v>1</v>
      </c>
      <c r="G38" s="35" t="s">
        <v>513</v>
      </c>
      <c r="H38" s="35">
        <v>3</v>
      </c>
      <c r="I38" s="35">
        <v>5</v>
      </c>
      <c r="J38" s="35">
        <v>2</v>
      </c>
      <c r="K38" s="35" t="s">
        <v>514</v>
      </c>
      <c r="L38" s="35">
        <v>4</v>
      </c>
      <c r="M38" s="35">
        <v>5</v>
      </c>
      <c r="N38" s="35">
        <v>3</v>
      </c>
      <c r="O38" s="35" t="s">
        <v>515</v>
      </c>
      <c r="P38" s="35">
        <v>4</v>
      </c>
      <c r="AC38" s="43">
        <v>6</v>
      </c>
      <c r="AD38" s="43">
        <v>1</v>
      </c>
      <c r="AE38" s="43" t="s">
        <v>486</v>
      </c>
      <c r="AF38" s="43">
        <v>1</v>
      </c>
      <c r="AG38" s="43">
        <v>6</v>
      </c>
      <c r="AH38" s="43">
        <v>2</v>
      </c>
      <c r="AI38" s="43" t="s">
        <v>524</v>
      </c>
      <c r="AJ38" s="43">
        <v>1</v>
      </c>
      <c r="AK38" s="43">
        <v>6</v>
      </c>
      <c r="AL38" s="43">
        <v>3</v>
      </c>
      <c r="AM38" s="43" t="s">
        <v>488</v>
      </c>
      <c r="AN38" s="43">
        <v>3</v>
      </c>
      <c r="BM38" s="35" t="str">
        <f>_xlfn.IFNA(E38&amp;"#"&amp;F38&amp;"#"&amp;VLOOKUP(G38,数组!$B:$C,2,0)&amp;"#"&amp;角色升星配方!H38,"")</f>
        <v>5#1#2#3</v>
      </c>
      <c r="BN38" s="35" t="str">
        <f>_xlfn.IFNA(F38&amp;"#"&amp;G38&amp;"#"&amp;VLOOKUP(H38,数组!$B:$C,2,0)&amp;"#"&amp;角色升星配方!I38,"")</f>
        <v/>
      </c>
      <c r="BO38" s="35" t="str">
        <f>_xlfn.IFNA(G38&amp;"#"&amp;H38&amp;"#"&amp;VLOOKUP(I38,数组!$B:$C,2,0)&amp;"#"&amp;角色升星配方!J38,"")</f>
        <v/>
      </c>
      <c r="BP38" s="35" t="str">
        <f>_xlfn.IFNA(H38&amp;"#"&amp;I38&amp;"#"&amp;VLOOKUP(J38,数组!$B:$C,2,0)&amp;"#"&amp;角色升星配方!K38,"")</f>
        <v/>
      </c>
      <c r="BQ38" s="35" t="str">
        <f>_xlfn.IFNA(I38&amp;"#"&amp;J38&amp;"#"&amp;VLOOKUP(K38,数组!$B:$C,2,0)&amp;"#"&amp;角色升星配方!L38,"")</f>
        <v>5#2#15#4</v>
      </c>
      <c r="BR38" s="35" t="str">
        <f>_xlfn.IFNA(J38&amp;"#"&amp;K38&amp;"#"&amp;VLOOKUP(L38,数组!$B:$C,2,0)&amp;"#"&amp;角色升星配方!M38,"")</f>
        <v/>
      </c>
      <c r="BS38" s="35" t="str">
        <f>_xlfn.IFNA(K38&amp;"#"&amp;L38&amp;"#"&amp;VLOOKUP(M38,数组!$B:$C,2,0)&amp;"#"&amp;角色升星配方!N38,"")</f>
        <v/>
      </c>
      <c r="BT38" s="35" t="str">
        <f>_xlfn.IFNA(L38&amp;"#"&amp;M38&amp;"#"&amp;VLOOKUP(N38,数组!$B:$C,2,0)&amp;"#"&amp;角色升星配方!O38,"")</f>
        <v/>
      </c>
      <c r="BU38" s="35" t="str">
        <f>_xlfn.IFNA(M38&amp;"#"&amp;N38&amp;"#"&amp;VLOOKUP(O38,数组!$B:$C,2,0)&amp;"#"&amp;角色升星配方!P38,"")</f>
        <v>5#3#16#4</v>
      </c>
      <c r="BV38" s="35" t="str">
        <f>_xlfn.IFNA(N38&amp;"#"&amp;O38&amp;"#"&amp;VLOOKUP(P38,数组!$B:$C,2,0)&amp;"#"&amp;角色升星配方!Q38,"")</f>
        <v/>
      </c>
      <c r="BW38" s="35" t="str">
        <f>_xlfn.IFNA(O38&amp;"#"&amp;P38&amp;"#"&amp;VLOOKUP(Q38,数组!$B:$C,2,0)&amp;"#"&amp;角色升星配方!R38,"")</f>
        <v/>
      </c>
      <c r="BX38" s="35" t="str">
        <f>_xlfn.IFNA(P38&amp;"#"&amp;Q38&amp;"#"&amp;VLOOKUP(R38,数组!$B:$C,2,0)&amp;"#"&amp;角色升星配方!S38,"")</f>
        <v/>
      </c>
      <c r="BY38" s="35" t="str">
        <f>_xlfn.IFNA(Q38&amp;"#"&amp;R38&amp;"#"&amp;VLOOKUP(S38,数组!$B:$C,2,0)&amp;"#"&amp;角色升星配方!T38,"")</f>
        <v/>
      </c>
      <c r="BZ38" s="35" t="str">
        <f>_xlfn.IFNA(R38&amp;"#"&amp;S38&amp;"#"&amp;VLOOKUP(T38,数组!$B:$C,2,0)&amp;"#"&amp;角色升星配方!U38,"")</f>
        <v/>
      </c>
      <c r="CA38" s="35" t="str">
        <f>_xlfn.IFNA(S38&amp;"#"&amp;T38&amp;"#"&amp;VLOOKUP(U38,数组!$B:$C,2,0)&amp;"#"&amp;角色升星配方!V38,"")</f>
        <v/>
      </c>
      <c r="CB38" s="35" t="str">
        <f>_xlfn.IFNA(T38&amp;"#"&amp;U38&amp;"#"&amp;VLOOKUP(V38,数组!$B:$C,2,0)&amp;"#"&amp;角色升星配方!W38,"")</f>
        <v/>
      </c>
      <c r="CC38" s="35" t="str">
        <f>_xlfn.IFNA(U38&amp;"#"&amp;V38&amp;"#"&amp;VLOOKUP(W38,数组!$B:$C,2,0)&amp;"#"&amp;角色升星配方!X38,"")</f>
        <v/>
      </c>
      <c r="CD38" s="35" t="str">
        <f>_xlfn.IFNA(V38&amp;"#"&amp;W38&amp;"#"&amp;VLOOKUP(X38,数组!$B:$C,2,0)&amp;"#"&amp;角色升星配方!AC38,"")</f>
        <v/>
      </c>
      <c r="CE38" s="35" t="str">
        <f>_xlfn.IFNA(W38&amp;"#"&amp;X38&amp;"#"&amp;VLOOKUP(AC38,数组!$B:$C,2,0)&amp;"#"&amp;角色升星配方!AD38,"")</f>
        <v/>
      </c>
      <c r="CF38" s="35" t="str">
        <f>_xlfn.IFNA(X38&amp;"#"&amp;AC38&amp;"#"&amp;VLOOKUP(AD38,数组!$B:$C,2,0)&amp;"#"&amp;角色升星配方!AE38,"")</f>
        <v/>
      </c>
      <c r="CG38" s="35" t="str">
        <f>_xlfn.IFNA(AC38&amp;"#"&amp;AD38&amp;"#"&amp;VLOOKUP(AE38,数组!$B:$C,2,0)&amp;"#"&amp;角色升星配方!AF38,"")</f>
        <v>6#1#3#1</v>
      </c>
      <c r="CH38" s="35" t="str">
        <f>_xlfn.IFNA(AD38&amp;"#"&amp;AE38&amp;"#"&amp;VLOOKUP(AF38,数组!$B:$C,2,0)&amp;"#"&amp;角色升星配方!AG38,"")</f>
        <v/>
      </c>
      <c r="CI38" s="35" t="str">
        <f>_xlfn.IFNA(AE38&amp;"#"&amp;AF38&amp;"#"&amp;VLOOKUP(AG38,数组!$B:$C,2,0)&amp;"#"&amp;角色升星配方!AH38,"")</f>
        <v/>
      </c>
      <c r="CJ38" s="35" t="str">
        <f>_xlfn.IFNA(AF38&amp;"#"&amp;AG38&amp;"#"&amp;VLOOKUP(AH38,数组!$B:$C,2,0)&amp;"#"&amp;角色升星配方!AI38,"")</f>
        <v/>
      </c>
      <c r="CK38" s="35" t="str">
        <f>_xlfn.IFNA(AG38&amp;"#"&amp;AH38&amp;"#"&amp;VLOOKUP(AI38,数组!$B:$C,2,0)&amp;"#"&amp;角色升星配方!AJ38,"")</f>
        <v>6#2#41#1</v>
      </c>
      <c r="CL38" s="35" t="str">
        <f>_xlfn.IFNA(AH38&amp;"#"&amp;AI38&amp;"#"&amp;VLOOKUP(AJ38,数组!$B:$C,2,0)&amp;"#"&amp;角色升星配方!AK38,"")</f>
        <v/>
      </c>
      <c r="CM38" s="35" t="str">
        <f>_xlfn.IFNA(AI38&amp;"#"&amp;AJ38&amp;"#"&amp;VLOOKUP(AK38,数组!$B:$C,2,0)&amp;"#"&amp;角色升星配方!AL38,"")</f>
        <v/>
      </c>
      <c r="CN38" s="35" t="str">
        <f>_xlfn.IFNA(AJ38&amp;"#"&amp;AK38&amp;"#"&amp;VLOOKUP(AL38,数组!$B:$C,2,0)&amp;"#"&amp;角色升星配方!AM38,"")</f>
        <v/>
      </c>
      <c r="CO38" s="35" t="str">
        <f>_xlfn.IFNA(AK38&amp;"#"&amp;AL38&amp;"#"&amp;VLOOKUP(AM38,数组!$B:$C,2,0)&amp;"#"&amp;角色升星配方!AN38,"")</f>
        <v>6#3#17#3</v>
      </c>
      <c r="CP38" s="35" t="str">
        <f>_xlfn.IFNA(AL38&amp;"#"&amp;AM38&amp;"#"&amp;VLOOKUP(AN38,数组!$B:$C,2,0)&amp;"#"&amp;角色升星配方!AO38,"")</f>
        <v/>
      </c>
      <c r="CQ38" s="35" t="str">
        <f>_xlfn.IFNA(AM38&amp;"#"&amp;AN38&amp;"#"&amp;VLOOKUP(AO38,数组!$B:$C,2,0)&amp;"#"&amp;角色升星配方!AP38,"")</f>
        <v/>
      </c>
      <c r="CR38" s="35" t="str">
        <f>_xlfn.IFNA(AN38&amp;"#"&amp;AO38&amp;"#"&amp;VLOOKUP(AP38,数组!$B:$C,2,0)&amp;"#"&amp;角色升星配方!AQ38,"")</f>
        <v/>
      </c>
      <c r="CS38" s="35" t="str">
        <f>_xlfn.IFNA(AO38&amp;"#"&amp;AP38&amp;"#"&amp;VLOOKUP(AQ38,数组!$B:$C,2,0)&amp;"#"&amp;角色升星配方!AR38,"")</f>
        <v/>
      </c>
      <c r="CT38" s="35" t="str">
        <f>_xlfn.IFNA(AP38&amp;"#"&amp;AQ38&amp;"#"&amp;VLOOKUP(AR38,数组!$B:$C,2,0)&amp;"#"&amp;角色升星配方!AS38,"")</f>
        <v/>
      </c>
      <c r="CU38" s="35" t="str">
        <f>_xlfn.IFNA(AQ38&amp;"#"&amp;AR38&amp;"#"&amp;VLOOKUP(AS38,数组!$B:$C,2,0)&amp;"#"&amp;角色升星配方!AT38,"")</f>
        <v/>
      </c>
      <c r="CV38" s="35" t="str">
        <f>_xlfn.IFNA(AR38&amp;"#"&amp;AS38&amp;"#"&amp;VLOOKUP(AT38,数组!$B:$C,2,0)&amp;"#"&amp;角色升星配方!AU38,"")</f>
        <v/>
      </c>
      <c r="CW38" s="35" t="str">
        <f>_xlfn.IFNA(AS38&amp;"#"&amp;AT38&amp;"#"&amp;VLOOKUP(AU38,数组!$B:$C,2,0)&amp;"#"&amp;角色升星配方!AV38,"")</f>
        <v/>
      </c>
      <c r="CX38" s="35" t="str">
        <f>_xlfn.IFNA(AT38&amp;"#"&amp;AU38&amp;"#"&amp;VLOOKUP(AV38,数组!$B:$C,2,0)&amp;"#"&amp;角色升星配方!AW38,"")</f>
        <v/>
      </c>
      <c r="CY38" s="35" t="str">
        <f>_xlfn.IFNA(AU38&amp;"#"&amp;AV38&amp;"#"&amp;VLOOKUP(AW38,数组!$B:$C,2,0)&amp;"#"&amp;角色升星配方!AX38,"")</f>
        <v/>
      </c>
      <c r="CZ38" s="35" t="str">
        <f>_xlfn.IFNA(AV38&amp;"#"&amp;AW38&amp;"#"&amp;VLOOKUP(AX38,数组!$B:$C,2,0)&amp;"#"&amp;角色升星配方!AY38,"")</f>
        <v/>
      </c>
      <c r="DA38" s="35" t="str">
        <f>_xlfn.IFNA(AW38&amp;"#"&amp;AX38&amp;"#"&amp;VLOOKUP(AY38,数组!$B:$C,2,0)&amp;"#"&amp;角色升星配方!AZ38,"")</f>
        <v/>
      </c>
      <c r="DB38" s="35" t="str">
        <f>_xlfn.IFNA(AX38&amp;"#"&amp;AY38&amp;"#"&amp;VLOOKUP(AZ38,数组!$B:$C,2,0)&amp;"#"&amp;角色升星配方!BM38,"")</f>
        <v/>
      </c>
      <c r="DE38" s="35" t="str">
        <f>_xlfn.IFNA(BA38&amp;"#"&amp;BB38&amp;"#"&amp;VLOOKUP(BC38,数组!$B:$C,2,0)&amp;"#"&amp;角色升星配方!BD38,"")</f>
        <v/>
      </c>
      <c r="DI38" s="35" t="str">
        <f>_xlfn.IFNA(BE38&amp;"#"&amp;BF38&amp;"#"&amp;VLOOKUP(BG38,数组!$B:$C,2,0)&amp;"#"&amp;角色升星配方!BH38,"")</f>
        <v/>
      </c>
      <c r="DM38" s="35" t="str">
        <f>_xlfn.IFNA(BI38&amp;"#"&amp;BJ38&amp;"#"&amp;VLOOKUP(BK38,数组!$B:$C,2,0)&amp;"#"&amp;角色升星配方!BL38,"")</f>
        <v/>
      </c>
      <c r="DN38" s="32" t="e">
        <f ca="1">[2]!SUMSTRING(BM38:DM38,"|")</f>
        <v>#NAME?</v>
      </c>
    </row>
    <row r="39" spans="1:118" x14ac:dyDescent="0.3">
      <c r="A39" s="35">
        <v>1</v>
      </c>
      <c r="B39" s="35">
        <v>10038</v>
      </c>
      <c r="C39" s="35">
        <v>1</v>
      </c>
      <c r="D39" s="35">
        <v>4</v>
      </c>
      <c r="E39" s="35">
        <v>5</v>
      </c>
      <c r="F39" s="35">
        <v>1</v>
      </c>
      <c r="G39" s="35" t="s">
        <v>513</v>
      </c>
      <c r="H39" s="35">
        <v>3</v>
      </c>
      <c r="I39" s="35">
        <v>5</v>
      </c>
      <c r="J39" s="35">
        <v>2</v>
      </c>
      <c r="K39" s="35" t="s">
        <v>514</v>
      </c>
      <c r="L39" s="35">
        <v>4</v>
      </c>
      <c r="M39" s="35">
        <v>5</v>
      </c>
      <c r="N39" s="35">
        <v>3</v>
      </c>
      <c r="O39" s="35" t="s">
        <v>515</v>
      </c>
      <c r="P39" s="35">
        <v>4</v>
      </c>
      <c r="AC39" s="43">
        <v>6</v>
      </c>
      <c r="AD39" s="43">
        <v>1</v>
      </c>
      <c r="AE39" s="43" t="s">
        <v>486</v>
      </c>
      <c r="AF39" s="43">
        <v>1</v>
      </c>
      <c r="AG39" s="43">
        <v>6</v>
      </c>
      <c r="AH39" s="43">
        <v>2</v>
      </c>
      <c r="AI39" s="43" t="s">
        <v>525</v>
      </c>
      <c r="AJ39" s="43">
        <v>1</v>
      </c>
      <c r="AK39" s="43">
        <v>6</v>
      </c>
      <c r="AL39" s="43">
        <v>3</v>
      </c>
      <c r="AM39" s="43" t="s">
        <v>488</v>
      </c>
      <c r="AN39" s="43">
        <v>3</v>
      </c>
      <c r="BM39" s="35" t="str">
        <f>_xlfn.IFNA(E39&amp;"#"&amp;F39&amp;"#"&amp;VLOOKUP(G39,数组!$B:$C,2,0)&amp;"#"&amp;角色升星配方!H39,"")</f>
        <v>5#1#2#3</v>
      </c>
      <c r="BN39" s="35" t="str">
        <f>_xlfn.IFNA(F39&amp;"#"&amp;G39&amp;"#"&amp;VLOOKUP(H39,数组!$B:$C,2,0)&amp;"#"&amp;角色升星配方!I39,"")</f>
        <v/>
      </c>
      <c r="BO39" s="35" t="str">
        <f>_xlfn.IFNA(G39&amp;"#"&amp;H39&amp;"#"&amp;VLOOKUP(I39,数组!$B:$C,2,0)&amp;"#"&amp;角色升星配方!J39,"")</f>
        <v/>
      </c>
      <c r="BP39" s="35" t="str">
        <f>_xlfn.IFNA(H39&amp;"#"&amp;I39&amp;"#"&amp;VLOOKUP(J39,数组!$B:$C,2,0)&amp;"#"&amp;角色升星配方!K39,"")</f>
        <v/>
      </c>
      <c r="BQ39" s="35" t="str">
        <f>_xlfn.IFNA(I39&amp;"#"&amp;J39&amp;"#"&amp;VLOOKUP(K39,数组!$B:$C,2,0)&amp;"#"&amp;角色升星配方!L39,"")</f>
        <v>5#2#15#4</v>
      </c>
      <c r="BR39" s="35" t="str">
        <f>_xlfn.IFNA(J39&amp;"#"&amp;K39&amp;"#"&amp;VLOOKUP(L39,数组!$B:$C,2,0)&amp;"#"&amp;角色升星配方!M39,"")</f>
        <v/>
      </c>
      <c r="BS39" s="35" t="str">
        <f>_xlfn.IFNA(K39&amp;"#"&amp;L39&amp;"#"&amp;VLOOKUP(M39,数组!$B:$C,2,0)&amp;"#"&amp;角色升星配方!N39,"")</f>
        <v/>
      </c>
      <c r="BT39" s="35" t="str">
        <f>_xlfn.IFNA(L39&amp;"#"&amp;M39&amp;"#"&amp;VLOOKUP(N39,数组!$B:$C,2,0)&amp;"#"&amp;角色升星配方!O39,"")</f>
        <v/>
      </c>
      <c r="BU39" s="35" t="str">
        <f>_xlfn.IFNA(M39&amp;"#"&amp;N39&amp;"#"&amp;VLOOKUP(O39,数组!$B:$C,2,0)&amp;"#"&amp;角色升星配方!P39,"")</f>
        <v>5#3#16#4</v>
      </c>
      <c r="BV39" s="35" t="str">
        <f>_xlfn.IFNA(N39&amp;"#"&amp;O39&amp;"#"&amp;VLOOKUP(P39,数组!$B:$C,2,0)&amp;"#"&amp;角色升星配方!Q39,"")</f>
        <v/>
      </c>
      <c r="BW39" s="35" t="str">
        <f>_xlfn.IFNA(O39&amp;"#"&amp;P39&amp;"#"&amp;VLOOKUP(Q39,数组!$B:$C,2,0)&amp;"#"&amp;角色升星配方!R39,"")</f>
        <v/>
      </c>
      <c r="BX39" s="35" t="str">
        <f>_xlfn.IFNA(P39&amp;"#"&amp;Q39&amp;"#"&amp;VLOOKUP(R39,数组!$B:$C,2,0)&amp;"#"&amp;角色升星配方!S39,"")</f>
        <v/>
      </c>
      <c r="BY39" s="35" t="str">
        <f>_xlfn.IFNA(Q39&amp;"#"&amp;R39&amp;"#"&amp;VLOOKUP(S39,数组!$B:$C,2,0)&amp;"#"&amp;角色升星配方!T39,"")</f>
        <v/>
      </c>
      <c r="BZ39" s="35" t="str">
        <f>_xlfn.IFNA(R39&amp;"#"&amp;S39&amp;"#"&amp;VLOOKUP(T39,数组!$B:$C,2,0)&amp;"#"&amp;角色升星配方!U39,"")</f>
        <v/>
      </c>
      <c r="CA39" s="35" t="str">
        <f>_xlfn.IFNA(S39&amp;"#"&amp;T39&amp;"#"&amp;VLOOKUP(U39,数组!$B:$C,2,0)&amp;"#"&amp;角色升星配方!V39,"")</f>
        <v/>
      </c>
      <c r="CB39" s="35" t="str">
        <f>_xlfn.IFNA(T39&amp;"#"&amp;U39&amp;"#"&amp;VLOOKUP(V39,数组!$B:$C,2,0)&amp;"#"&amp;角色升星配方!W39,"")</f>
        <v/>
      </c>
      <c r="CC39" s="35" t="str">
        <f>_xlfn.IFNA(U39&amp;"#"&amp;V39&amp;"#"&amp;VLOOKUP(W39,数组!$B:$C,2,0)&amp;"#"&amp;角色升星配方!X39,"")</f>
        <v/>
      </c>
      <c r="CD39" s="35" t="str">
        <f>_xlfn.IFNA(V39&amp;"#"&amp;W39&amp;"#"&amp;VLOOKUP(X39,数组!$B:$C,2,0)&amp;"#"&amp;角色升星配方!AC39,"")</f>
        <v/>
      </c>
      <c r="CE39" s="35" t="str">
        <f>_xlfn.IFNA(W39&amp;"#"&amp;X39&amp;"#"&amp;VLOOKUP(AC39,数组!$B:$C,2,0)&amp;"#"&amp;角色升星配方!AD39,"")</f>
        <v/>
      </c>
      <c r="CF39" s="35" t="str">
        <f>_xlfn.IFNA(X39&amp;"#"&amp;AC39&amp;"#"&amp;VLOOKUP(AD39,数组!$B:$C,2,0)&amp;"#"&amp;角色升星配方!AE39,"")</f>
        <v/>
      </c>
      <c r="CG39" s="35" t="str">
        <f>_xlfn.IFNA(AC39&amp;"#"&amp;AD39&amp;"#"&amp;VLOOKUP(AE39,数组!$B:$C,2,0)&amp;"#"&amp;角色升星配方!AF39,"")</f>
        <v>6#1#3#1</v>
      </c>
      <c r="CH39" s="35" t="str">
        <f>_xlfn.IFNA(AD39&amp;"#"&amp;AE39&amp;"#"&amp;VLOOKUP(AF39,数组!$B:$C,2,0)&amp;"#"&amp;角色升星配方!AG39,"")</f>
        <v/>
      </c>
      <c r="CI39" s="35" t="str">
        <f>_xlfn.IFNA(AE39&amp;"#"&amp;AF39&amp;"#"&amp;VLOOKUP(AG39,数组!$B:$C,2,0)&amp;"#"&amp;角色升星配方!AH39,"")</f>
        <v/>
      </c>
      <c r="CJ39" s="35" t="str">
        <f>_xlfn.IFNA(AF39&amp;"#"&amp;AG39&amp;"#"&amp;VLOOKUP(AH39,数组!$B:$C,2,0)&amp;"#"&amp;角色升星配方!AI39,"")</f>
        <v/>
      </c>
      <c r="CK39" s="35" t="str">
        <f>_xlfn.IFNA(AG39&amp;"#"&amp;AH39&amp;"#"&amp;VLOOKUP(AI39,数组!$B:$C,2,0)&amp;"#"&amp;角色升星配方!AJ39,"")</f>
        <v>6#2#36#1</v>
      </c>
      <c r="CL39" s="35" t="str">
        <f>_xlfn.IFNA(AH39&amp;"#"&amp;AI39&amp;"#"&amp;VLOOKUP(AJ39,数组!$B:$C,2,0)&amp;"#"&amp;角色升星配方!AK39,"")</f>
        <v/>
      </c>
      <c r="CM39" s="35" t="str">
        <f>_xlfn.IFNA(AI39&amp;"#"&amp;AJ39&amp;"#"&amp;VLOOKUP(AK39,数组!$B:$C,2,0)&amp;"#"&amp;角色升星配方!AL39,"")</f>
        <v/>
      </c>
      <c r="CN39" s="35" t="str">
        <f>_xlfn.IFNA(AJ39&amp;"#"&amp;AK39&amp;"#"&amp;VLOOKUP(AL39,数组!$B:$C,2,0)&amp;"#"&amp;角色升星配方!AM39,"")</f>
        <v/>
      </c>
      <c r="CO39" s="35" t="str">
        <f>_xlfn.IFNA(AK39&amp;"#"&amp;AL39&amp;"#"&amp;VLOOKUP(AM39,数组!$B:$C,2,0)&amp;"#"&amp;角色升星配方!AN39,"")</f>
        <v>6#3#17#3</v>
      </c>
      <c r="CP39" s="35" t="str">
        <f>_xlfn.IFNA(AL39&amp;"#"&amp;AM39&amp;"#"&amp;VLOOKUP(AN39,数组!$B:$C,2,0)&amp;"#"&amp;角色升星配方!AO39,"")</f>
        <v/>
      </c>
      <c r="CQ39" s="35" t="str">
        <f>_xlfn.IFNA(AM39&amp;"#"&amp;AN39&amp;"#"&amp;VLOOKUP(AO39,数组!$B:$C,2,0)&amp;"#"&amp;角色升星配方!AP39,"")</f>
        <v/>
      </c>
      <c r="CR39" s="35" t="str">
        <f>_xlfn.IFNA(AN39&amp;"#"&amp;AO39&amp;"#"&amp;VLOOKUP(AP39,数组!$B:$C,2,0)&amp;"#"&amp;角色升星配方!AQ39,"")</f>
        <v/>
      </c>
      <c r="CS39" s="35" t="str">
        <f>_xlfn.IFNA(AO39&amp;"#"&amp;AP39&amp;"#"&amp;VLOOKUP(AQ39,数组!$B:$C,2,0)&amp;"#"&amp;角色升星配方!AR39,"")</f>
        <v/>
      </c>
      <c r="CT39" s="35" t="str">
        <f>_xlfn.IFNA(AP39&amp;"#"&amp;AQ39&amp;"#"&amp;VLOOKUP(AR39,数组!$B:$C,2,0)&amp;"#"&amp;角色升星配方!AS39,"")</f>
        <v/>
      </c>
      <c r="CU39" s="35" t="str">
        <f>_xlfn.IFNA(AQ39&amp;"#"&amp;AR39&amp;"#"&amp;VLOOKUP(AS39,数组!$B:$C,2,0)&amp;"#"&amp;角色升星配方!AT39,"")</f>
        <v/>
      </c>
      <c r="CV39" s="35" t="str">
        <f>_xlfn.IFNA(AR39&amp;"#"&amp;AS39&amp;"#"&amp;VLOOKUP(AT39,数组!$B:$C,2,0)&amp;"#"&amp;角色升星配方!AU39,"")</f>
        <v/>
      </c>
      <c r="CW39" s="35" t="str">
        <f>_xlfn.IFNA(AS39&amp;"#"&amp;AT39&amp;"#"&amp;VLOOKUP(AU39,数组!$B:$C,2,0)&amp;"#"&amp;角色升星配方!AV39,"")</f>
        <v/>
      </c>
      <c r="CX39" s="35" t="str">
        <f>_xlfn.IFNA(AT39&amp;"#"&amp;AU39&amp;"#"&amp;VLOOKUP(AV39,数组!$B:$C,2,0)&amp;"#"&amp;角色升星配方!AW39,"")</f>
        <v/>
      </c>
      <c r="CY39" s="35" t="str">
        <f>_xlfn.IFNA(AU39&amp;"#"&amp;AV39&amp;"#"&amp;VLOOKUP(AW39,数组!$B:$C,2,0)&amp;"#"&amp;角色升星配方!AX39,"")</f>
        <v/>
      </c>
      <c r="CZ39" s="35" t="str">
        <f>_xlfn.IFNA(AV39&amp;"#"&amp;AW39&amp;"#"&amp;VLOOKUP(AX39,数组!$B:$C,2,0)&amp;"#"&amp;角色升星配方!AY39,"")</f>
        <v/>
      </c>
      <c r="DA39" s="35" t="str">
        <f>_xlfn.IFNA(AW39&amp;"#"&amp;AX39&amp;"#"&amp;VLOOKUP(AY39,数组!$B:$C,2,0)&amp;"#"&amp;角色升星配方!AZ39,"")</f>
        <v/>
      </c>
      <c r="DB39" s="35" t="str">
        <f>_xlfn.IFNA(AX39&amp;"#"&amp;AY39&amp;"#"&amp;VLOOKUP(AZ39,数组!$B:$C,2,0)&amp;"#"&amp;角色升星配方!BM39,"")</f>
        <v/>
      </c>
      <c r="DE39" s="35" t="str">
        <f>_xlfn.IFNA(BA39&amp;"#"&amp;BB39&amp;"#"&amp;VLOOKUP(BC39,数组!$B:$C,2,0)&amp;"#"&amp;角色升星配方!BD39,"")</f>
        <v/>
      </c>
      <c r="DI39" s="35" t="str">
        <f>_xlfn.IFNA(BE39&amp;"#"&amp;BF39&amp;"#"&amp;VLOOKUP(BG39,数组!$B:$C,2,0)&amp;"#"&amp;角色升星配方!BH39,"")</f>
        <v/>
      </c>
      <c r="DM39" s="35" t="str">
        <f>_xlfn.IFNA(BI39&amp;"#"&amp;BJ39&amp;"#"&amp;VLOOKUP(BK39,数组!$B:$C,2,0)&amp;"#"&amp;角色升星配方!BL39,"")</f>
        <v/>
      </c>
      <c r="DN39" s="32" t="e">
        <f ca="1">[2]!SUMSTRING(BM39:DM39,"|")</f>
        <v>#NAME?</v>
      </c>
    </row>
    <row r="40" spans="1:118" x14ac:dyDescent="0.3">
      <c r="A40" s="35">
        <v>3</v>
      </c>
      <c r="B40" s="35">
        <v>10039</v>
      </c>
      <c r="C40" s="35">
        <v>3</v>
      </c>
      <c r="D40" s="35">
        <v>4</v>
      </c>
      <c r="E40" s="35">
        <v>5</v>
      </c>
      <c r="F40" s="35">
        <v>1</v>
      </c>
      <c r="G40" s="35" t="s">
        <v>513</v>
      </c>
      <c r="H40" s="35">
        <v>3</v>
      </c>
      <c r="I40" s="35">
        <v>5</v>
      </c>
      <c r="J40" s="35">
        <v>2</v>
      </c>
      <c r="K40" s="35" t="s">
        <v>514</v>
      </c>
      <c r="L40" s="35">
        <v>4</v>
      </c>
      <c r="M40" s="35">
        <v>5</v>
      </c>
      <c r="N40" s="35">
        <v>3</v>
      </c>
      <c r="O40" s="35" t="s">
        <v>515</v>
      </c>
      <c r="P40" s="35">
        <v>4</v>
      </c>
      <c r="AC40" s="43">
        <v>6</v>
      </c>
      <c r="AD40" s="43">
        <v>1</v>
      </c>
      <c r="AE40" s="43" t="s">
        <v>486</v>
      </c>
      <c r="AF40" s="43">
        <v>1</v>
      </c>
      <c r="AG40" s="43">
        <v>6</v>
      </c>
      <c r="AH40" s="43">
        <v>2</v>
      </c>
      <c r="AI40" s="43" t="s">
        <v>496</v>
      </c>
      <c r="AJ40" s="43">
        <v>1</v>
      </c>
      <c r="AK40" s="43">
        <v>6</v>
      </c>
      <c r="AL40" s="43">
        <v>3</v>
      </c>
      <c r="AM40" s="43" t="s">
        <v>488</v>
      </c>
      <c r="AN40" s="43">
        <v>3</v>
      </c>
      <c r="BM40" s="35" t="str">
        <f>_xlfn.IFNA(E40&amp;"#"&amp;F40&amp;"#"&amp;VLOOKUP(G40,数组!$B:$C,2,0)&amp;"#"&amp;角色升星配方!H40,"")</f>
        <v>5#1#2#3</v>
      </c>
      <c r="BN40" s="35" t="str">
        <f>_xlfn.IFNA(F40&amp;"#"&amp;G40&amp;"#"&amp;VLOOKUP(H40,数组!$B:$C,2,0)&amp;"#"&amp;角色升星配方!I40,"")</f>
        <v/>
      </c>
      <c r="BO40" s="35" t="str">
        <f>_xlfn.IFNA(G40&amp;"#"&amp;H40&amp;"#"&amp;VLOOKUP(I40,数组!$B:$C,2,0)&amp;"#"&amp;角色升星配方!J40,"")</f>
        <v/>
      </c>
      <c r="BP40" s="35" t="str">
        <f>_xlfn.IFNA(H40&amp;"#"&amp;I40&amp;"#"&amp;VLOOKUP(J40,数组!$B:$C,2,0)&amp;"#"&amp;角色升星配方!K40,"")</f>
        <v/>
      </c>
      <c r="BQ40" s="35" t="str">
        <f>_xlfn.IFNA(I40&amp;"#"&amp;J40&amp;"#"&amp;VLOOKUP(K40,数组!$B:$C,2,0)&amp;"#"&amp;角色升星配方!L40,"")</f>
        <v>5#2#15#4</v>
      </c>
      <c r="BR40" s="35" t="str">
        <f>_xlfn.IFNA(J40&amp;"#"&amp;K40&amp;"#"&amp;VLOOKUP(L40,数组!$B:$C,2,0)&amp;"#"&amp;角色升星配方!M40,"")</f>
        <v/>
      </c>
      <c r="BS40" s="35" t="str">
        <f>_xlfn.IFNA(K40&amp;"#"&amp;L40&amp;"#"&amp;VLOOKUP(M40,数组!$B:$C,2,0)&amp;"#"&amp;角色升星配方!N40,"")</f>
        <v/>
      </c>
      <c r="BT40" s="35" t="str">
        <f>_xlfn.IFNA(L40&amp;"#"&amp;M40&amp;"#"&amp;VLOOKUP(N40,数组!$B:$C,2,0)&amp;"#"&amp;角色升星配方!O40,"")</f>
        <v/>
      </c>
      <c r="BU40" s="35" t="str">
        <f>_xlfn.IFNA(M40&amp;"#"&amp;N40&amp;"#"&amp;VLOOKUP(O40,数组!$B:$C,2,0)&amp;"#"&amp;角色升星配方!P40,"")</f>
        <v>5#3#16#4</v>
      </c>
      <c r="BV40" s="35" t="str">
        <f>_xlfn.IFNA(N40&amp;"#"&amp;O40&amp;"#"&amp;VLOOKUP(P40,数组!$B:$C,2,0)&amp;"#"&amp;角色升星配方!Q40,"")</f>
        <v/>
      </c>
      <c r="BW40" s="35" t="str">
        <f>_xlfn.IFNA(O40&amp;"#"&amp;P40&amp;"#"&amp;VLOOKUP(Q40,数组!$B:$C,2,0)&amp;"#"&amp;角色升星配方!R40,"")</f>
        <v/>
      </c>
      <c r="BX40" s="35" t="str">
        <f>_xlfn.IFNA(P40&amp;"#"&amp;Q40&amp;"#"&amp;VLOOKUP(R40,数组!$B:$C,2,0)&amp;"#"&amp;角色升星配方!S40,"")</f>
        <v/>
      </c>
      <c r="BY40" s="35" t="str">
        <f>_xlfn.IFNA(Q40&amp;"#"&amp;R40&amp;"#"&amp;VLOOKUP(S40,数组!$B:$C,2,0)&amp;"#"&amp;角色升星配方!T40,"")</f>
        <v/>
      </c>
      <c r="BZ40" s="35" t="str">
        <f>_xlfn.IFNA(R40&amp;"#"&amp;S40&amp;"#"&amp;VLOOKUP(T40,数组!$B:$C,2,0)&amp;"#"&amp;角色升星配方!U40,"")</f>
        <v/>
      </c>
      <c r="CA40" s="35" t="str">
        <f>_xlfn.IFNA(S40&amp;"#"&amp;T40&amp;"#"&amp;VLOOKUP(U40,数组!$B:$C,2,0)&amp;"#"&amp;角色升星配方!V40,"")</f>
        <v/>
      </c>
      <c r="CB40" s="35" t="str">
        <f>_xlfn.IFNA(T40&amp;"#"&amp;U40&amp;"#"&amp;VLOOKUP(V40,数组!$B:$C,2,0)&amp;"#"&amp;角色升星配方!W40,"")</f>
        <v/>
      </c>
      <c r="CC40" s="35" t="str">
        <f>_xlfn.IFNA(U40&amp;"#"&amp;V40&amp;"#"&amp;VLOOKUP(W40,数组!$B:$C,2,0)&amp;"#"&amp;角色升星配方!X40,"")</f>
        <v/>
      </c>
      <c r="CD40" s="35" t="str">
        <f>_xlfn.IFNA(V40&amp;"#"&amp;W40&amp;"#"&amp;VLOOKUP(X40,数组!$B:$C,2,0)&amp;"#"&amp;角色升星配方!AC40,"")</f>
        <v/>
      </c>
      <c r="CE40" s="35" t="str">
        <f>_xlfn.IFNA(W40&amp;"#"&amp;X40&amp;"#"&amp;VLOOKUP(AC40,数组!$B:$C,2,0)&amp;"#"&amp;角色升星配方!AD40,"")</f>
        <v/>
      </c>
      <c r="CF40" s="35" t="str">
        <f>_xlfn.IFNA(X40&amp;"#"&amp;AC40&amp;"#"&amp;VLOOKUP(AD40,数组!$B:$C,2,0)&amp;"#"&amp;角色升星配方!AE40,"")</f>
        <v/>
      </c>
      <c r="CG40" s="35" t="str">
        <f>_xlfn.IFNA(AC40&amp;"#"&amp;AD40&amp;"#"&amp;VLOOKUP(AE40,数组!$B:$C,2,0)&amp;"#"&amp;角色升星配方!AF40,"")</f>
        <v>6#1#3#1</v>
      </c>
      <c r="CH40" s="35" t="str">
        <f>_xlfn.IFNA(AD40&amp;"#"&amp;AE40&amp;"#"&amp;VLOOKUP(AF40,数组!$B:$C,2,0)&amp;"#"&amp;角色升星配方!AG40,"")</f>
        <v/>
      </c>
      <c r="CI40" s="35" t="str">
        <f>_xlfn.IFNA(AE40&amp;"#"&amp;AF40&amp;"#"&amp;VLOOKUP(AG40,数组!$B:$C,2,0)&amp;"#"&amp;角色升星配方!AH40,"")</f>
        <v/>
      </c>
      <c r="CJ40" s="35" t="str">
        <f>_xlfn.IFNA(AF40&amp;"#"&amp;AG40&amp;"#"&amp;VLOOKUP(AH40,数组!$B:$C,2,0)&amp;"#"&amp;角色升星配方!AI40,"")</f>
        <v/>
      </c>
      <c r="CK40" s="35" t="str">
        <f>_xlfn.IFNA(AG40&amp;"#"&amp;AH40&amp;"#"&amp;VLOOKUP(AI40,数组!$B:$C,2,0)&amp;"#"&amp;角色升星配方!AJ40,"")</f>
        <v>6#2#35#1</v>
      </c>
      <c r="CL40" s="35" t="str">
        <f>_xlfn.IFNA(AH40&amp;"#"&amp;AI40&amp;"#"&amp;VLOOKUP(AJ40,数组!$B:$C,2,0)&amp;"#"&amp;角色升星配方!AK40,"")</f>
        <v/>
      </c>
      <c r="CM40" s="35" t="str">
        <f>_xlfn.IFNA(AI40&amp;"#"&amp;AJ40&amp;"#"&amp;VLOOKUP(AK40,数组!$B:$C,2,0)&amp;"#"&amp;角色升星配方!AL40,"")</f>
        <v/>
      </c>
      <c r="CN40" s="35" t="str">
        <f>_xlfn.IFNA(AJ40&amp;"#"&amp;AK40&amp;"#"&amp;VLOOKUP(AL40,数组!$B:$C,2,0)&amp;"#"&amp;角色升星配方!AM40,"")</f>
        <v/>
      </c>
      <c r="CO40" s="35" t="str">
        <f>_xlfn.IFNA(AK40&amp;"#"&amp;AL40&amp;"#"&amp;VLOOKUP(AM40,数组!$B:$C,2,0)&amp;"#"&amp;角色升星配方!AN40,"")</f>
        <v>6#3#17#3</v>
      </c>
      <c r="CP40" s="35" t="str">
        <f>_xlfn.IFNA(AL40&amp;"#"&amp;AM40&amp;"#"&amp;VLOOKUP(AN40,数组!$B:$C,2,0)&amp;"#"&amp;角色升星配方!AO40,"")</f>
        <v/>
      </c>
      <c r="CQ40" s="35" t="str">
        <f>_xlfn.IFNA(AM40&amp;"#"&amp;AN40&amp;"#"&amp;VLOOKUP(AO40,数组!$B:$C,2,0)&amp;"#"&amp;角色升星配方!AP40,"")</f>
        <v/>
      </c>
      <c r="CR40" s="35" t="str">
        <f>_xlfn.IFNA(AN40&amp;"#"&amp;AO40&amp;"#"&amp;VLOOKUP(AP40,数组!$B:$C,2,0)&amp;"#"&amp;角色升星配方!AQ40,"")</f>
        <v/>
      </c>
      <c r="CS40" s="35" t="str">
        <f>_xlfn.IFNA(AO40&amp;"#"&amp;AP40&amp;"#"&amp;VLOOKUP(AQ40,数组!$B:$C,2,0)&amp;"#"&amp;角色升星配方!AR40,"")</f>
        <v/>
      </c>
      <c r="CT40" s="35" t="str">
        <f>_xlfn.IFNA(AP40&amp;"#"&amp;AQ40&amp;"#"&amp;VLOOKUP(AR40,数组!$B:$C,2,0)&amp;"#"&amp;角色升星配方!AS40,"")</f>
        <v/>
      </c>
      <c r="CU40" s="35" t="str">
        <f>_xlfn.IFNA(AQ40&amp;"#"&amp;AR40&amp;"#"&amp;VLOOKUP(AS40,数组!$B:$C,2,0)&amp;"#"&amp;角色升星配方!AT40,"")</f>
        <v/>
      </c>
      <c r="CV40" s="35" t="str">
        <f>_xlfn.IFNA(AR40&amp;"#"&amp;AS40&amp;"#"&amp;VLOOKUP(AT40,数组!$B:$C,2,0)&amp;"#"&amp;角色升星配方!AU40,"")</f>
        <v/>
      </c>
      <c r="CW40" s="35" t="str">
        <f>_xlfn.IFNA(AS40&amp;"#"&amp;AT40&amp;"#"&amp;VLOOKUP(AU40,数组!$B:$C,2,0)&amp;"#"&amp;角色升星配方!AV40,"")</f>
        <v/>
      </c>
      <c r="CX40" s="35" t="str">
        <f>_xlfn.IFNA(AT40&amp;"#"&amp;AU40&amp;"#"&amp;VLOOKUP(AV40,数组!$B:$C,2,0)&amp;"#"&amp;角色升星配方!AW40,"")</f>
        <v/>
      </c>
      <c r="CY40" s="35" t="str">
        <f>_xlfn.IFNA(AU40&amp;"#"&amp;AV40&amp;"#"&amp;VLOOKUP(AW40,数组!$B:$C,2,0)&amp;"#"&amp;角色升星配方!AX40,"")</f>
        <v/>
      </c>
      <c r="CZ40" s="35" t="str">
        <f>_xlfn.IFNA(AV40&amp;"#"&amp;AW40&amp;"#"&amp;VLOOKUP(AX40,数组!$B:$C,2,0)&amp;"#"&amp;角色升星配方!AY40,"")</f>
        <v/>
      </c>
      <c r="DA40" s="35" t="str">
        <f>_xlfn.IFNA(AW40&amp;"#"&amp;AX40&amp;"#"&amp;VLOOKUP(AY40,数组!$B:$C,2,0)&amp;"#"&amp;角色升星配方!AZ40,"")</f>
        <v/>
      </c>
      <c r="DB40" s="35" t="str">
        <f>_xlfn.IFNA(AX40&amp;"#"&amp;AY40&amp;"#"&amp;VLOOKUP(AZ40,数组!$B:$C,2,0)&amp;"#"&amp;角色升星配方!BM40,"")</f>
        <v/>
      </c>
      <c r="DE40" s="35" t="str">
        <f>_xlfn.IFNA(BA40&amp;"#"&amp;BB40&amp;"#"&amp;VLOOKUP(BC40,数组!$B:$C,2,0)&amp;"#"&amp;角色升星配方!BD40,"")</f>
        <v/>
      </c>
      <c r="DI40" s="35" t="str">
        <f>_xlfn.IFNA(BE40&amp;"#"&amp;BF40&amp;"#"&amp;VLOOKUP(BG40,数组!$B:$C,2,0)&amp;"#"&amp;角色升星配方!BH40,"")</f>
        <v/>
      </c>
      <c r="DM40" s="35" t="str">
        <f>_xlfn.IFNA(BI40&amp;"#"&amp;BJ40&amp;"#"&amp;VLOOKUP(BK40,数组!$B:$C,2,0)&amp;"#"&amp;角色升星配方!BL40,"")</f>
        <v/>
      </c>
      <c r="DN40" s="32" t="e">
        <f ca="1">[2]!SUMSTRING(BM40:DM40,"|")</f>
        <v>#NAME?</v>
      </c>
    </row>
    <row r="41" spans="1:118" x14ac:dyDescent="0.3">
      <c r="A41" s="35">
        <v>1</v>
      </c>
      <c r="B41" s="35">
        <v>10040</v>
      </c>
      <c r="C41" s="35">
        <v>1</v>
      </c>
      <c r="D41" s="35">
        <v>4</v>
      </c>
      <c r="E41" s="35">
        <v>5</v>
      </c>
      <c r="F41" s="35">
        <v>1</v>
      </c>
      <c r="G41" s="35" t="s">
        <v>513</v>
      </c>
      <c r="H41" s="35">
        <v>3</v>
      </c>
      <c r="I41" s="35">
        <v>5</v>
      </c>
      <c r="J41" s="35">
        <v>2</v>
      </c>
      <c r="K41" s="35" t="s">
        <v>514</v>
      </c>
      <c r="L41" s="35">
        <v>4</v>
      </c>
      <c r="M41" s="35">
        <v>5</v>
      </c>
      <c r="N41" s="35">
        <v>3</v>
      </c>
      <c r="O41" s="35" t="s">
        <v>515</v>
      </c>
      <c r="P41" s="35">
        <v>4</v>
      </c>
      <c r="AC41" s="43">
        <v>6</v>
      </c>
      <c r="AD41" s="43">
        <v>1</v>
      </c>
      <c r="AE41" s="43" t="s">
        <v>486</v>
      </c>
      <c r="AF41" s="43">
        <v>1</v>
      </c>
      <c r="AG41" s="43">
        <v>6</v>
      </c>
      <c r="AH41" s="43">
        <v>2</v>
      </c>
      <c r="AI41" s="43" t="s">
        <v>526</v>
      </c>
      <c r="AJ41" s="43">
        <v>1</v>
      </c>
      <c r="AK41" s="43">
        <v>6</v>
      </c>
      <c r="AL41" s="43">
        <v>3</v>
      </c>
      <c r="AM41" s="43" t="s">
        <v>488</v>
      </c>
      <c r="AN41" s="43">
        <v>3</v>
      </c>
      <c r="BM41" s="35" t="str">
        <f>_xlfn.IFNA(E41&amp;"#"&amp;F41&amp;"#"&amp;VLOOKUP(G41,数组!$B:$C,2,0)&amp;"#"&amp;角色升星配方!H41,"")</f>
        <v>5#1#2#3</v>
      </c>
      <c r="BN41" s="35" t="str">
        <f>_xlfn.IFNA(F41&amp;"#"&amp;G41&amp;"#"&amp;VLOOKUP(H41,数组!$B:$C,2,0)&amp;"#"&amp;角色升星配方!I41,"")</f>
        <v/>
      </c>
      <c r="BO41" s="35" t="str">
        <f>_xlfn.IFNA(G41&amp;"#"&amp;H41&amp;"#"&amp;VLOOKUP(I41,数组!$B:$C,2,0)&amp;"#"&amp;角色升星配方!J41,"")</f>
        <v/>
      </c>
      <c r="BP41" s="35" t="str">
        <f>_xlfn.IFNA(H41&amp;"#"&amp;I41&amp;"#"&amp;VLOOKUP(J41,数组!$B:$C,2,0)&amp;"#"&amp;角色升星配方!K41,"")</f>
        <v/>
      </c>
      <c r="BQ41" s="35" t="str">
        <f>_xlfn.IFNA(I41&amp;"#"&amp;J41&amp;"#"&amp;VLOOKUP(K41,数组!$B:$C,2,0)&amp;"#"&amp;角色升星配方!L41,"")</f>
        <v>5#2#15#4</v>
      </c>
      <c r="BR41" s="35" t="str">
        <f>_xlfn.IFNA(J41&amp;"#"&amp;K41&amp;"#"&amp;VLOOKUP(L41,数组!$B:$C,2,0)&amp;"#"&amp;角色升星配方!M41,"")</f>
        <v/>
      </c>
      <c r="BS41" s="35" t="str">
        <f>_xlfn.IFNA(K41&amp;"#"&amp;L41&amp;"#"&amp;VLOOKUP(M41,数组!$B:$C,2,0)&amp;"#"&amp;角色升星配方!N41,"")</f>
        <v/>
      </c>
      <c r="BT41" s="35" t="str">
        <f>_xlfn.IFNA(L41&amp;"#"&amp;M41&amp;"#"&amp;VLOOKUP(N41,数组!$B:$C,2,0)&amp;"#"&amp;角色升星配方!O41,"")</f>
        <v/>
      </c>
      <c r="BU41" s="35" t="str">
        <f>_xlfn.IFNA(M41&amp;"#"&amp;N41&amp;"#"&amp;VLOOKUP(O41,数组!$B:$C,2,0)&amp;"#"&amp;角色升星配方!P41,"")</f>
        <v>5#3#16#4</v>
      </c>
      <c r="BV41" s="35" t="str">
        <f>_xlfn.IFNA(N41&amp;"#"&amp;O41&amp;"#"&amp;VLOOKUP(P41,数组!$B:$C,2,0)&amp;"#"&amp;角色升星配方!Q41,"")</f>
        <v/>
      </c>
      <c r="BW41" s="35" t="str">
        <f>_xlfn.IFNA(O41&amp;"#"&amp;P41&amp;"#"&amp;VLOOKUP(Q41,数组!$B:$C,2,0)&amp;"#"&amp;角色升星配方!R41,"")</f>
        <v/>
      </c>
      <c r="BX41" s="35" t="str">
        <f>_xlfn.IFNA(P41&amp;"#"&amp;Q41&amp;"#"&amp;VLOOKUP(R41,数组!$B:$C,2,0)&amp;"#"&amp;角色升星配方!S41,"")</f>
        <v/>
      </c>
      <c r="BY41" s="35" t="str">
        <f>_xlfn.IFNA(Q41&amp;"#"&amp;R41&amp;"#"&amp;VLOOKUP(S41,数组!$B:$C,2,0)&amp;"#"&amp;角色升星配方!T41,"")</f>
        <v/>
      </c>
      <c r="BZ41" s="35" t="str">
        <f>_xlfn.IFNA(R41&amp;"#"&amp;S41&amp;"#"&amp;VLOOKUP(T41,数组!$B:$C,2,0)&amp;"#"&amp;角色升星配方!U41,"")</f>
        <v/>
      </c>
      <c r="CA41" s="35" t="str">
        <f>_xlfn.IFNA(S41&amp;"#"&amp;T41&amp;"#"&amp;VLOOKUP(U41,数组!$B:$C,2,0)&amp;"#"&amp;角色升星配方!V41,"")</f>
        <v/>
      </c>
      <c r="CB41" s="35" t="str">
        <f>_xlfn.IFNA(T41&amp;"#"&amp;U41&amp;"#"&amp;VLOOKUP(V41,数组!$B:$C,2,0)&amp;"#"&amp;角色升星配方!W41,"")</f>
        <v/>
      </c>
      <c r="CC41" s="35" t="str">
        <f>_xlfn.IFNA(U41&amp;"#"&amp;V41&amp;"#"&amp;VLOOKUP(W41,数组!$B:$C,2,0)&amp;"#"&amp;角色升星配方!X41,"")</f>
        <v/>
      </c>
      <c r="CD41" s="35" t="str">
        <f>_xlfn.IFNA(V41&amp;"#"&amp;W41&amp;"#"&amp;VLOOKUP(X41,数组!$B:$C,2,0)&amp;"#"&amp;角色升星配方!AC41,"")</f>
        <v/>
      </c>
      <c r="CE41" s="35" t="str">
        <f>_xlfn.IFNA(W41&amp;"#"&amp;X41&amp;"#"&amp;VLOOKUP(AC41,数组!$B:$C,2,0)&amp;"#"&amp;角色升星配方!AD41,"")</f>
        <v/>
      </c>
      <c r="CF41" s="35" t="str">
        <f>_xlfn.IFNA(X41&amp;"#"&amp;AC41&amp;"#"&amp;VLOOKUP(AD41,数组!$B:$C,2,0)&amp;"#"&amp;角色升星配方!AE41,"")</f>
        <v/>
      </c>
      <c r="CG41" s="35" t="str">
        <f>_xlfn.IFNA(AC41&amp;"#"&amp;AD41&amp;"#"&amp;VLOOKUP(AE41,数组!$B:$C,2,0)&amp;"#"&amp;角色升星配方!AF41,"")</f>
        <v>6#1#3#1</v>
      </c>
      <c r="CH41" s="35" t="str">
        <f>_xlfn.IFNA(AD41&amp;"#"&amp;AE41&amp;"#"&amp;VLOOKUP(AF41,数组!$B:$C,2,0)&amp;"#"&amp;角色升星配方!AG41,"")</f>
        <v/>
      </c>
      <c r="CI41" s="35" t="str">
        <f>_xlfn.IFNA(AE41&amp;"#"&amp;AF41&amp;"#"&amp;VLOOKUP(AG41,数组!$B:$C,2,0)&amp;"#"&amp;角色升星配方!AH41,"")</f>
        <v/>
      </c>
      <c r="CJ41" s="35" t="str">
        <f>_xlfn.IFNA(AF41&amp;"#"&amp;AG41&amp;"#"&amp;VLOOKUP(AH41,数组!$B:$C,2,0)&amp;"#"&amp;角色升星配方!AI41,"")</f>
        <v/>
      </c>
      <c r="CK41" s="35" t="str">
        <f>_xlfn.IFNA(AG41&amp;"#"&amp;AH41&amp;"#"&amp;VLOOKUP(AI41,数组!$B:$C,2,0)&amp;"#"&amp;角色升星配方!AJ41,"")</f>
        <v>6#2#23#1</v>
      </c>
      <c r="CL41" s="35" t="str">
        <f>_xlfn.IFNA(AH41&amp;"#"&amp;AI41&amp;"#"&amp;VLOOKUP(AJ41,数组!$B:$C,2,0)&amp;"#"&amp;角色升星配方!AK41,"")</f>
        <v/>
      </c>
      <c r="CM41" s="35" t="str">
        <f>_xlfn.IFNA(AI41&amp;"#"&amp;AJ41&amp;"#"&amp;VLOOKUP(AK41,数组!$B:$C,2,0)&amp;"#"&amp;角色升星配方!AL41,"")</f>
        <v/>
      </c>
      <c r="CN41" s="35" t="str">
        <f>_xlfn.IFNA(AJ41&amp;"#"&amp;AK41&amp;"#"&amp;VLOOKUP(AL41,数组!$B:$C,2,0)&amp;"#"&amp;角色升星配方!AM41,"")</f>
        <v/>
      </c>
      <c r="CO41" s="35" t="str">
        <f>_xlfn.IFNA(AK41&amp;"#"&amp;AL41&amp;"#"&amp;VLOOKUP(AM41,数组!$B:$C,2,0)&amp;"#"&amp;角色升星配方!AN41,"")</f>
        <v>6#3#17#3</v>
      </c>
      <c r="CP41" s="35" t="str">
        <f>_xlfn.IFNA(AL41&amp;"#"&amp;AM41&amp;"#"&amp;VLOOKUP(AN41,数组!$B:$C,2,0)&amp;"#"&amp;角色升星配方!AO41,"")</f>
        <v/>
      </c>
      <c r="CQ41" s="35" t="str">
        <f>_xlfn.IFNA(AM41&amp;"#"&amp;AN41&amp;"#"&amp;VLOOKUP(AO41,数组!$B:$C,2,0)&amp;"#"&amp;角色升星配方!AP41,"")</f>
        <v/>
      </c>
      <c r="CR41" s="35" t="str">
        <f>_xlfn.IFNA(AN41&amp;"#"&amp;AO41&amp;"#"&amp;VLOOKUP(AP41,数组!$B:$C,2,0)&amp;"#"&amp;角色升星配方!AQ41,"")</f>
        <v/>
      </c>
      <c r="CS41" s="35" t="str">
        <f>_xlfn.IFNA(AO41&amp;"#"&amp;AP41&amp;"#"&amp;VLOOKUP(AQ41,数组!$B:$C,2,0)&amp;"#"&amp;角色升星配方!AR41,"")</f>
        <v/>
      </c>
      <c r="CT41" s="35" t="str">
        <f>_xlfn.IFNA(AP41&amp;"#"&amp;AQ41&amp;"#"&amp;VLOOKUP(AR41,数组!$B:$C,2,0)&amp;"#"&amp;角色升星配方!AS41,"")</f>
        <v/>
      </c>
      <c r="CU41" s="35" t="str">
        <f>_xlfn.IFNA(AQ41&amp;"#"&amp;AR41&amp;"#"&amp;VLOOKUP(AS41,数组!$B:$C,2,0)&amp;"#"&amp;角色升星配方!AT41,"")</f>
        <v/>
      </c>
      <c r="CV41" s="35" t="str">
        <f>_xlfn.IFNA(AR41&amp;"#"&amp;AS41&amp;"#"&amp;VLOOKUP(AT41,数组!$B:$C,2,0)&amp;"#"&amp;角色升星配方!AU41,"")</f>
        <v/>
      </c>
      <c r="CW41" s="35" t="str">
        <f>_xlfn.IFNA(AS41&amp;"#"&amp;AT41&amp;"#"&amp;VLOOKUP(AU41,数组!$B:$C,2,0)&amp;"#"&amp;角色升星配方!AV41,"")</f>
        <v/>
      </c>
      <c r="CX41" s="35" t="str">
        <f>_xlfn.IFNA(AT41&amp;"#"&amp;AU41&amp;"#"&amp;VLOOKUP(AV41,数组!$B:$C,2,0)&amp;"#"&amp;角色升星配方!AW41,"")</f>
        <v/>
      </c>
      <c r="CY41" s="35" t="str">
        <f>_xlfn.IFNA(AU41&amp;"#"&amp;AV41&amp;"#"&amp;VLOOKUP(AW41,数组!$B:$C,2,0)&amp;"#"&amp;角色升星配方!AX41,"")</f>
        <v/>
      </c>
      <c r="CZ41" s="35" t="str">
        <f>_xlfn.IFNA(AV41&amp;"#"&amp;AW41&amp;"#"&amp;VLOOKUP(AX41,数组!$B:$C,2,0)&amp;"#"&amp;角色升星配方!AY41,"")</f>
        <v/>
      </c>
      <c r="DA41" s="35" t="str">
        <f>_xlfn.IFNA(AW41&amp;"#"&amp;AX41&amp;"#"&amp;VLOOKUP(AY41,数组!$B:$C,2,0)&amp;"#"&amp;角色升星配方!AZ41,"")</f>
        <v/>
      </c>
      <c r="DB41" s="35" t="str">
        <f>_xlfn.IFNA(AX41&amp;"#"&amp;AY41&amp;"#"&amp;VLOOKUP(AZ41,数组!$B:$C,2,0)&amp;"#"&amp;角色升星配方!BM41,"")</f>
        <v/>
      </c>
      <c r="DE41" s="35" t="str">
        <f>_xlfn.IFNA(BA41&amp;"#"&amp;BB41&amp;"#"&amp;VLOOKUP(BC41,数组!$B:$C,2,0)&amp;"#"&amp;角色升星配方!BD41,"")</f>
        <v/>
      </c>
      <c r="DI41" s="35" t="str">
        <f>_xlfn.IFNA(BE41&amp;"#"&amp;BF41&amp;"#"&amp;VLOOKUP(BG41,数组!$B:$C,2,0)&amp;"#"&amp;角色升星配方!BH41,"")</f>
        <v/>
      </c>
      <c r="DM41" s="35" t="str">
        <f>_xlfn.IFNA(BI41&amp;"#"&amp;BJ41&amp;"#"&amp;VLOOKUP(BK41,数组!$B:$C,2,0)&amp;"#"&amp;角色升星配方!BL41,"")</f>
        <v/>
      </c>
      <c r="DN41" s="32" t="e">
        <f ca="1">[2]!SUMSTRING(BM41:DM41,"|")</f>
        <v>#NAME?</v>
      </c>
    </row>
    <row r="42" spans="1:118" s="34" customFormat="1" x14ac:dyDescent="0.3">
      <c r="A42" s="34">
        <v>1</v>
      </c>
      <c r="B42" s="34">
        <v>10041</v>
      </c>
      <c r="C42" s="34">
        <v>1</v>
      </c>
      <c r="D42" s="34">
        <v>4</v>
      </c>
      <c r="E42" s="35">
        <v>5</v>
      </c>
      <c r="F42" s="35">
        <v>1</v>
      </c>
      <c r="G42" s="35" t="s">
        <v>513</v>
      </c>
      <c r="H42" s="35">
        <v>3</v>
      </c>
      <c r="I42" s="35">
        <v>5</v>
      </c>
      <c r="J42" s="35">
        <v>2</v>
      </c>
      <c r="K42" s="35" t="s">
        <v>514</v>
      </c>
      <c r="L42" s="35">
        <v>4</v>
      </c>
      <c r="M42" s="35">
        <v>5</v>
      </c>
      <c r="N42" s="35">
        <v>3</v>
      </c>
      <c r="O42" s="35" t="s">
        <v>515</v>
      </c>
      <c r="P42" s="35">
        <v>4</v>
      </c>
      <c r="AC42" s="43">
        <v>6</v>
      </c>
      <c r="AD42" s="43">
        <v>1</v>
      </c>
      <c r="AE42" s="43" t="s">
        <v>486</v>
      </c>
      <c r="AF42" s="43">
        <v>1</v>
      </c>
      <c r="AG42" s="44">
        <v>6</v>
      </c>
      <c r="AH42" s="44">
        <v>2</v>
      </c>
      <c r="AI42" s="44" t="s">
        <v>527</v>
      </c>
      <c r="AJ42" s="44">
        <v>1</v>
      </c>
      <c r="AK42" s="44">
        <v>6</v>
      </c>
      <c r="AL42" s="44">
        <v>3</v>
      </c>
      <c r="AM42" s="44" t="s">
        <v>488</v>
      </c>
      <c r="AN42" s="44">
        <v>3</v>
      </c>
      <c r="BM42" s="34" t="str">
        <f>_xlfn.IFNA(E42&amp;"#"&amp;F42&amp;"#"&amp;VLOOKUP(G42,数组!$B:$C,2,0)&amp;"#"&amp;角色升星配方!H42,"")</f>
        <v>5#1#2#3</v>
      </c>
      <c r="BN42" s="34" t="str">
        <f>_xlfn.IFNA(F42&amp;"#"&amp;G42&amp;"#"&amp;VLOOKUP(H42,数组!$B:$C,2,0)&amp;"#"&amp;角色升星配方!I42,"")</f>
        <v/>
      </c>
      <c r="BO42" s="34" t="str">
        <f>_xlfn.IFNA(G42&amp;"#"&amp;H42&amp;"#"&amp;VLOOKUP(I42,数组!$B:$C,2,0)&amp;"#"&amp;角色升星配方!J42,"")</f>
        <v/>
      </c>
      <c r="BP42" s="34" t="str">
        <f>_xlfn.IFNA(H42&amp;"#"&amp;I42&amp;"#"&amp;VLOOKUP(J42,数组!$B:$C,2,0)&amp;"#"&amp;角色升星配方!K42,"")</f>
        <v/>
      </c>
      <c r="BQ42" s="34" t="str">
        <f>_xlfn.IFNA(I42&amp;"#"&amp;J42&amp;"#"&amp;VLOOKUP(K42,数组!$B:$C,2,0)&amp;"#"&amp;角色升星配方!L42,"")</f>
        <v>5#2#15#4</v>
      </c>
      <c r="BR42" s="34" t="str">
        <f>_xlfn.IFNA(J42&amp;"#"&amp;K42&amp;"#"&amp;VLOOKUP(L42,数组!$B:$C,2,0)&amp;"#"&amp;角色升星配方!M42,"")</f>
        <v/>
      </c>
      <c r="BS42" s="34" t="str">
        <f>_xlfn.IFNA(K42&amp;"#"&amp;L42&amp;"#"&amp;VLOOKUP(M42,数组!$B:$C,2,0)&amp;"#"&amp;角色升星配方!N42,"")</f>
        <v/>
      </c>
      <c r="BT42" s="34" t="str">
        <f>_xlfn.IFNA(L42&amp;"#"&amp;M42&amp;"#"&amp;VLOOKUP(N42,数组!$B:$C,2,0)&amp;"#"&amp;角色升星配方!O42,"")</f>
        <v/>
      </c>
      <c r="BU42" s="34" t="str">
        <f>_xlfn.IFNA(M42&amp;"#"&amp;N42&amp;"#"&amp;VLOOKUP(O42,数组!$B:$C,2,0)&amp;"#"&amp;角色升星配方!P42,"")</f>
        <v>5#3#16#4</v>
      </c>
      <c r="BV42" s="34" t="str">
        <f>_xlfn.IFNA(N42&amp;"#"&amp;O42&amp;"#"&amp;VLOOKUP(P42,数组!$B:$C,2,0)&amp;"#"&amp;角色升星配方!Q42,"")</f>
        <v/>
      </c>
      <c r="BW42" s="34" t="str">
        <f>_xlfn.IFNA(O42&amp;"#"&amp;P42&amp;"#"&amp;VLOOKUP(Q42,数组!$B:$C,2,0)&amp;"#"&amp;角色升星配方!R42,"")</f>
        <v/>
      </c>
      <c r="BX42" s="34" t="str">
        <f>_xlfn.IFNA(P42&amp;"#"&amp;Q42&amp;"#"&amp;VLOOKUP(R42,数组!$B:$C,2,0)&amp;"#"&amp;角色升星配方!S42,"")</f>
        <v/>
      </c>
      <c r="BY42" s="34" t="str">
        <f>_xlfn.IFNA(Q42&amp;"#"&amp;R42&amp;"#"&amp;VLOOKUP(S42,数组!$B:$C,2,0)&amp;"#"&amp;角色升星配方!T42,"")</f>
        <v/>
      </c>
      <c r="BZ42" s="34" t="str">
        <f>_xlfn.IFNA(R42&amp;"#"&amp;S42&amp;"#"&amp;VLOOKUP(T42,数组!$B:$C,2,0)&amp;"#"&amp;角色升星配方!U42,"")</f>
        <v/>
      </c>
      <c r="CA42" s="34" t="str">
        <f>_xlfn.IFNA(S42&amp;"#"&amp;T42&amp;"#"&amp;VLOOKUP(U42,数组!$B:$C,2,0)&amp;"#"&amp;角色升星配方!V42,"")</f>
        <v/>
      </c>
      <c r="CB42" s="34" t="str">
        <f>_xlfn.IFNA(T42&amp;"#"&amp;U42&amp;"#"&amp;VLOOKUP(V42,数组!$B:$C,2,0)&amp;"#"&amp;角色升星配方!W42,"")</f>
        <v/>
      </c>
      <c r="CC42" s="34" t="str">
        <f>_xlfn.IFNA(U42&amp;"#"&amp;V42&amp;"#"&amp;VLOOKUP(W42,数组!$B:$C,2,0)&amp;"#"&amp;角色升星配方!X42,"")</f>
        <v/>
      </c>
      <c r="CD42" s="34" t="str">
        <f>_xlfn.IFNA(V42&amp;"#"&amp;W42&amp;"#"&amp;VLOOKUP(X42,数组!$B:$C,2,0)&amp;"#"&amp;角色升星配方!AC42,"")</f>
        <v/>
      </c>
      <c r="CE42" s="34" t="str">
        <f>_xlfn.IFNA(W42&amp;"#"&amp;X42&amp;"#"&amp;VLOOKUP(AC42,数组!$B:$C,2,0)&amp;"#"&amp;角色升星配方!AD42,"")</f>
        <v/>
      </c>
      <c r="CF42" s="34" t="str">
        <f>_xlfn.IFNA(X42&amp;"#"&amp;AC42&amp;"#"&amp;VLOOKUP(AD42,数组!$B:$C,2,0)&amp;"#"&amp;角色升星配方!AE42,"")</f>
        <v/>
      </c>
      <c r="CG42" s="34" t="str">
        <f>_xlfn.IFNA(AC42&amp;"#"&amp;AD42&amp;"#"&amp;VLOOKUP(AE42,数组!$B:$C,2,0)&amp;"#"&amp;角色升星配方!AF42,"")</f>
        <v>6#1#3#1</v>
      </c>
      <c r="CH42" s="34" t="str">
        <f>_xlfn.IFNA(AD42&amp;"#"&amp;AE42&amp;"#"&amp;VLOOKUP(AF42,数组!$B:$C,2,0)&amp;"#"&amp;角色升星配方!AG42,"")</f>
        <v/>
      </c>
      <c r="CI42" s="34" t="str">
        <f>_xlfn.IFNA(AE42&amp;"#"&amp;AF42&amp;"#"&amp;VLOOKUP(AG42,数组!$B:$C,2,0)&amp;"#"&amp;角色升星配方!AH42,"")</f>
        <v/>
      </c>
      <c r="CJ42" s="34" t="str">
        <f>_xlfn.IFNA(AF42&amp;"#"&amp;AG42&amp;"#"&amp;VLOOKUP(AH42,数组!$B:$C,2,0)&amp;"#"&amp;角色升星配方!AI42,"")</f>
        <v/>
      </c>
      <c r="CK42" s="34" t="str">
        <f>_xlfn.IFNA(AG42&amp;"#"&amp;AH42&amp;"#"&amp;VLOOKUP(AI42,数组!$B:$C,2,0)&amp;"#"&amp;角色升星配方!AJ42,"")</f>
        <v>6#2#38#1</v>
      </c>
      <c r="CL42" s="34" t="str">
        <f>_xlfn.IFNA(AH42&amp;"#"&amp;AI42&amp;"#"&amp;VLOOKUP(AJ42,数组!$B:$C,2,0)&amp;"#"&amp;角色升星配方!AK42,"")</f>
        <v/>
      </c>
      <c r="CM42" s="34" t="str">
        <f>_xlfn.IFNA(AI42&amp;"#"&amp;AJ42&amp;"#"&amp;VLOOKUP(AK42,数组!$B:$C,2,0)&amp;"#"&amp;角色升星配方!AL42,"")</f>
        <v/>
      </c>
      <c r="CN42" s="34" t="str">
        <f>_xlfn.IFNA(AJ42&amp;"#"&amp;AK42&amp;"#"&amp;VLOOKUP(AL42,数组!$B:$C,2,0)&amp;"#"&amp;角色升星配方!AM42,"")</f>
        <v/>
      </c>
      <c r="CO42" s="34" t="str">
        <f>_xlfn.IFNA(AK42&amp;"#"&amp;AL42&amp;"#"&amp;VLOOKUP(AM42,数组!$B:$C,2,0)&amp;"#"&amp;角色升星配方!AN42,"")</f>
        <v>6#3#17#3</v>
      </c>
      <c r="CP42" s="34" t="str">
        <f>_xlfn.IFNA(AL42&amp;"#"&amp;AM42&amp;"#"&amp;VLOOKUP(AN42,数组!$B:$C,2,0)&amp;"#"&amp;角色升星配方!AO42,"")</f>
        <v/>
      </c>
      <c r="CQ42" s="34" t="str">
        <f>_xlfn.IFNA(AM42&amp;"#"&amp;AN42&amp;"#"&amp;VLOOKUP(AO42,数组!$B:$C,2,0)&amp;"#"&amp;角色升星配方!AP42,"")</f>
        <v/>
      </c>
      <c r="CR42" s="34" t="str">
        <f>_xlfn.IFNA(AN42&amp;"#"&amp;AO42&amp;"#"&amp;VLOOKUP(AP42,数组!$B:$C,2,0)&amp;"#"&amp;角色升星配方!AQ42,"")</f>
        <v/>
      </c>
      <c r="CS42" s="34" t="str">
        <f>_xlfn.IFNA(AO42&amp;"#"&amp;AP42&amp;"#"&amp;VLOOKUP(AQ42,数组!$B:$C,2,0)&amp;"#"&amp;角色升星配方!AR42,"")</f>
        <v/>
      </c>
      <c r="CT42" s="34" t="str">
        <f>_xlfn.IFNA(AP42&amp;"#"&amp;AQ42&amp;"#"&amp;VLOOKUP(AR42,数组!$B:$C,2,0)&amp;"#"&amp;角色升星配方!AS42,"")</f>
        <v/>
      </c>
      <c r="CU42" s="34" t="str">
        <f>_xlfn.IFNA(AQ42&amp;"#"&amp;AR42&amp;"#"&amp;VLOOKUP(AS42,数组!$B:$C,2,0)&amp;"#"&amp;角色升星配方!AT42,"")</f>
        <v/>
      </c>
      <c r="CV42" s="34" t="str">
        <f>_xlfn.IFNA(AR42&amp;"#"&amp;AS42&amp;"#"&amp;VLOOKUP(AT42,数组!$B:$C,2,0)&amp;"#"&amp;角色升星配方!AU42,"")</f>
        <v/>
      </c>
      <c r="CW42" s="34" t="str">
        <f>_xlfn.IFNA(AS42&amp;"#"&amp;AT42&amp;"#"&amp;VLOOKUP(AU42,数组!$B:$C,2,0)&amp;"#"&amp;角色升星配方!AV42,"")</f>
        <v/>
      </c>
      <c r="CX42" s="34" t="str">
        <f>_xlfn.IFNA(AT42&amp;"#"&amp;AU42&amp;"#"&amp;VLOOKUP(AV42,数组!$B:$C,2,0)&amp;"#"&amp;角色升星配方!AW42,"")</f>
        <v/>
      </c>
      <c r="CY42" s="34" t="str">
        <f>_xlfn.IFNA(AU42&amp;"#"&amp;AV42&amp;"#"&amp;VLOOKUP(AW42,数组!$B:$C,2,0)&amp;"#"&amp;角色升星配方!AX42,"")</f>
        <v/>
      </c>
      <c r="CZ42" s="34" t="str">
        <f>_xlfn.IFNA(AV42&amp;"#"&amp;AW42&amp;"#"&amp;VLOOKUP(AX42,数组!$B:$C,2,0)&amp;"#"&amp;角色升星配方!AY42,"")</f>
        <v/>
      </c>
      <c r="DA42" s="34" t="str">
        <f>_xlfn.IFNA(AW42&amp;"#"&amp;AX42&amp;"#"&amp;VLOOKUP(AY42,数组!$B:$C,2,0)&amp;"#"&amp;角色升星配方!AZ42,"")</f>
        <v/>
      </c>
      <c r="DB42" s="34" t="str">
        <f>_xlfn.IFNA(AX42&amp;"#"&amp;AY42&amp;"#"&amp;VLOOKUP(AZ42,数组!$B:$C,2,0)&amp;"#"&amp;角色升星配方!BM42,"")</f>
        <v/>
      </c>
      <c r="DE42" s="35" t="str">
        <f>_xlfn.IFNA(BA42&amp;"#"&amp;BB42&amp;"#"&amp;VLOOKUP(BC42,数组!$B:$C,2,0)&amp;"#"&amp;角色升星配方!BD42,"")</f>
        <v/>
      </c>
      <c r="DI42" s="35" t="str">
        <f>_xlfn.IFNA(BE42&amp;"#"&amp;BF42&amp;"#"&amp;VLOOKUP(BG42,数组!$B:$C,2,0)&amp;"#"&amp;角色升星配方!BH42,"")</f>
        <v/>
      </c>
      <c r="DJ42" s="35"/>
      <c r="DK42" s="35"/>
      <c r="DL42" s="35"/>
      <c r="DM42" s="35" t="str">
        <f>_xlfn.IFNA(BI42&amp;"#"&amp;BJ42&amp;"#"&amp;VLOOKUP(BK42,数组!$B:$C,2,0)&amp;"#"&amp;角色升星配方!BL42,"")</f>
        <v/>
      </c>
      <c r="DN42" s="32" t="e">
        <f ca="1">[2]!SUMSTRING(BM42:DM42,"|")</f>
        <v>#NAME?</v>
      </c>
    </row>
    <row r="43" spans="1:118" x14ac:dyDescent="0.3">
      <c r="A43" s="35">
        <v>2</v>
      </c>
      <c r="B43" s="35">
        <v>10042</v>
      </c>
      <c r="C43" s="35">
        <v>2</v>
      </c>
      <c r="D43" s="35">
        <v>4</v>
      </c>
      <c r="E43" s="35">
        <v>5</v>
      </c>
      <c r="F43" s="35">
        <v>1</v>
      </c>
      <c r="G43" s="35" t="s">
        <v>513</v>
      </c>
      <c r="H43" s="35">
        <v>3</v>
      </c>
      <c r="I43" s="35">
        <v>5</v>
      </c>
      <c r="J43" s="35">
        <v>2</v>
      </c>
      <c r="K43" s="35" t="s">
        <v>514</v>
      </c>
      <c r="L43" s="35">
        <v>4</v>
      </c>
      <c r="M43" s="35">
        <v>5</v>
      </c>
      <c r="N43" s="35">
        <v>3</v>
      </c>
      <c r="O43" s="35" t="s">
        <v>515</v>
      </c>
      <c r="P43" s="35">
        <v>4</v>
      </c>
      <c r="AC43" s="43">
        <v>6</v>
      </c>
      <c r="AD43" s="43">
        <v>1</v>
      </c>
      <c r="AE43" s="43" t="s">
        <v>486</v>
      </c>
      <c r="AF43" s="43">
        <v>1</v>
      </c>
      <c r="AG43" s="43">
        <v>6</v>
      </c>
      <c r="AH43" s="43">
        <v>2</v>
      </c>
      <c r="AI43" s="43" t="s">
        <v>493</v>
      </c>
      <c r="AJ43" s="43">
        <v>1</v>
      </c>
      <c r="AK43" s="43">
        <v>6</v>
      </c>
      <c r="AL43" s="43">
        <v>3</v>
      </c>
      <c r="AM43" s="43" t="s">
        <v>488</v>
      </c>
      <c r="AN43" s="43">
        <v>3</v>
      </c>
      <c r="BM43" s="35" t="str">
        <f>_xlfn.IFNA(E43&amp;"#"&amp;F43&amp;"#"&amp;VLOOKUP(G43,数组!$B:$C,2,0)&amp;"#"&amp;角色升星配方!H43,"")</f>
        <v>5#1#2#3</v>
      </c>
      <c r="BN43" s="35" t="str">
        <f>_xlfn.IFNA(F43&amp;"#"&amp;G43&amp;"#"&amp;VLOOKUP(H43,数组!$B:$C,2,0)&amp;"#"&amp;角色升星配方!I43,"")</f>
        <v/>
      </c>
      <c r="BO43" s="35" t="str">
        <f>_xlfn.IFNA(G43&amp;"#"&amp;H43&amp;"#"&amp;VLOOKUP(I43,数组!$B:$C,2,0)&amp;"#"&amp;角色升星配方!J43,"")</f>
        <v/>
      </c>
      <c r="BP43" s="35" t="str">
        <f>_xlfn.IFNA(H43&amp;"#"&amp;I43&amp;"#"&amp;VLOOKUP(J43,数组!$B:$C,2,0)&amp;"#"&amp;角色升星配方!K43,"")</f>
        <v/>
      </c>
      <c r="BQ43" s="35" t="str">
        <f>_xlfn.IFNA(I43&amp;"#"&amp;J43&amp;"#"&amp;VLOOKUP(K43,数组!$B:$C,2,0)&amp;"#"&amp;角色升星配方!L43,"")</f>
        <v>5#2#15#4</v>
      </c>
      <c r="BR43" s="35" t="str">
        <f>_xlfn.IFNA(J43&amp;"#"&amp;K43&amp;"#"&amp;VLOOKUP(L43,数组!$B:$C,2,0)&amp;"#"&amp;角色升星配方!M43,"")</f>
        <v/>
      </c>
      <c r="BS43" s="35" t="str">
        <f>_xlfn.IFNA(K43&amp;"#"&amp;L43&amp;"#"&amp;VLOOKUP(M43,数组!$B:$C,2,0)&amp;"#"&amp;角色升星配方!N43,"")</f>
        <v/>
      </c>
      <c r="BT43" s="35" t="str">
        <f>_xlfn.IFNA(L43&amp;"#"&amp;M43&amp;"#"&amp;VLOOKUP(N43,数组!$B:$C,2,0)&amp;"#"&amp;角色升星配方!O43,"")</f>
        <v/>
      </c>
      <c r="BU43" s="35" t="str">
        <f>_xlfn.IFNA(M43&amp;"#"&amp;N43&amp;"#"&amp;VLOOKUP(O43,数组!$B:$C,2,0)&amp;"#"&amp;角色升星配方!P43,"")</f>
        <v>5#3#16#4</v>
      </c>
      <c r="BV43" s="35" t="str">
        <f>_xlfn.IFNA(N43&amp;"#"&amp;O43&amp;"#"&amp;VLOOKUP(P43,数组!$B:$C,2,0)&amp;"#"&amp;角色升星配方!Q43,"")</f>
        <v/>
      </c>
      <c r="BW43" s="35" t="str">
        <f>_xlfn.IFNA(O43&amp;"#"&amp;P43&amp;"#"&amp;VLOOKUP(Q43,数组!$B:$C,2,0)&amp;"#"&amp;角色升星配方!R43,"")</f>
        <v/>
      </c>
      <c r="BX43" s="35" t="str">
        <f>_xlfn.IFNA(P43&amp;"#"&amp;Q43&amp;"#"&amp;VLOOKUP(R43,数组!$B:$C,2,0)&amp;"#"&amp;角色升星配方!S43,"")</f>
        <v/>
      </c>
      <c r="BY43" s="35" t="str">
        <f>_xlfn.IFNA(Q43&amp;"#"&amp;R43&amp;"#"&amp;VLOOKUP(S43,数组!$B:$C,2,0)&amp;"#"&amp;角色升星配方!T43,"")</f>
        <v/>
      </c>
      <c r="BZ43" s="35" t="str">
        <f>_xlfn.IFNA(R43&amp;"#"&amp;S43&amp;"#"&amp;VLOOKUP(T43,数组!$B:$C,2,0)&amp;"#"&amp;角色升星配方!U43,"")</f>
        <v/>
      </c>
      <c r="CA43" s="35" t="str">
        <f>_xlfn.IFNA(S43&amp;"#"&amp;T43&amp;"#"&amp;VLOOKUP(U43,数组!$B:$C,2,0)&amp;"#"&amp;角色升星配方!V43,"")</f>
        <v/>
      </c>
      <c r="CB43" s="35" t="str">
        <f>_xlfn.IFNA(T43&amp;"#"&amp;U43&amp;"#"&amp;VLOOKUP(V43,数组!$B:$C,2,0)&amp;"#"&amp;角色升星配方!W43,"")</f>
        <v/>
      </c>
      <c r="CC43" s="35" t="str">
        <f>_xlfn.IFNA(U43&amp;"#"&amp;V43&amp;"#"&amp;VLOOKUP(W43,数组!$B:$C,2,0)&amp;"#"&amp;角色升星配方!X43,"")</f>
        <v/>
      </c>
      <c r="CD43" s="35" t="str">
        <f>_xlfn.IFNA(V43&amp;"#"&amp;W43&amp;"#"&amp;VLOOKUP(X43,数组!$B:$C,2,0)&amp;"#"&amp;角色升星配方!AC43,"")</f>
        <v/>
      </c>
      <c r="CE43" s="35" t="str">
        <f>_xlfn.IFNA(W43&amp;"#"&amp;X43&amp;"#"&amp;VLOOKUP(AC43,数组!$B:$C,2,0)&amp;"#"&amp;角色升星配方!AD43,"")</f>
        <v/>
      </c>
      <c r="CF43" s="35" t="str">
        <f>_xlfn.IFNA(X43&amp;"#"&amp;AC43&amp;"#"&amp;VLOOKUP(AD43,数组!$B:$C,2,0)&amp;"#"&amp;角色升星配方!AE43,"")</f>
        <v/>
      </c>
      <c r="CG43" s="35" t="str">
        <f>_xlfn.IFNA(AC43&amp;"#"&amp;AD43&amp;"#"&amp;VLOOKUP(AE43,数组!$B:$C,2,0)&amp;"#"&amp;角色升星配方!AF43,"")</f>
        <v>6#1#3#1</v>
      </c>
      <c r="CH43" s="35" t="str">
        <f>_xlfn.IFNA(AD43&amp;"#"&amp;AE43&amp;"#"&amp;VLOOKUP(AF43,数组!$B:$C,2,0)&amp;"#"&amp;角色升星配方!AG43,"")</f>
        <v/>
      </c>
      <c r="CI43" s="35" t="str">
        <f>_xlfn.IFNA(AE43&amp;"#"&amp;AF43&amp;"#"&amp;VLOOKUP(AG43,数组!$B:$C,2,0)&amp;"#"&amp;角色升星配方!AH43,"")</f>
        <v/>
      </c>
      <c r="CJ43" s="35" t="str">
        <f>_xlfn.IFNA(AF43&amp;"#"&amp;AG43&amp;"#"&amp;VLOOKUP(AH43,数组!$B:$C,2,0)&amp;"#"&amp;角色升星配方!AI43,"")</f>
        <v/>
      </c>
      <c r="CK43" s="35" t="str">
        <f>_xlfn.IFNA(AG43&amp;"#"&amp;AH43&amp;"#"&amp;VLOOKUP(AI43,数组!$B:$C,2,0)&amp;"#"&amp;角色升星配方!AJ43,"")</f>
        <v>6#2#28#1</v>
      </c>
      <c r="CL43" s="35" t="str">
        <f>_xlfn.IFNA(AH43&amp;"#"&amp;AI43&amp;"#"&amp;VLOOKUP(AJ43,数组!$B:$C,2,0)&amp;"#"&amp;角色升星配方!AK43,"")</f>
        <v/>
      </c>
      <c r="CM43" s="35" t="str">
        <f>_xlfn.IFNA(AI43&amp;"#"&amp;AJ43&amp;"#"&amp;VLOOKUP(AK43,数组!$B:$C,2,0)&amp;"#"&amp;角色升星配方!AL43,"")</f>
        <v/>
      </c>
      <c r="CN43" s="35" t="str">
        <f>_xlfn.IFNA(AJ43&amp;"#"&amp;AK43&amp;"#"&amp;VLOOKUP(AL43,数组!$B:$C,2,0)&amp;"#"&amp;角色升星配方!AM43,"")</f>
        <v/>
      </c>
      <c r="CO43" s="35" t="str">
        <f>_xlfn.IFNA(AK43&amp;"#"&amp;AL43&amp;"#"&amp;VLOOKUP(AM43,数组!$B:$C,2,0)&amp;"#"&amp;角色升星配方!AN43,"")</f>
        <v>6#3#17#3</v>
      </c>
      <c r="CP43" s="35" t="str">
        <f>_xlfn.IFNA(AL43&amp;"#"&amp;AM43&amp;"#"&amp;VLOOKUP(AN43,数组!$B:$C,2,0)&amp;"#"&amp;角色升星配方!AO43,"")</f>
        <v/>
      </c>
      <c r="CQ43" s="35" t="str">
        <f>_xlfn.IFNA(AM43&amp;"#"&amp;AN43&amp;"#"&amp;VLOOKUP(AO43,数组!$B:$C,2,0)&amp;"#"&amp;角色升星配方!AP43,"")</f>
        <v/>
      </c>
      <c r="CR43" s="35" t="str">
        <f>_xlfn.IFNA(AN43&amp;"#"&amp;AO43&amp;"#"&amp;VLOOKUP(AP43,数组!$B:$C,2,0)&amp;"#"&amp;角色升星配方!AQ43,"")</f>
        <v/>
      </c>
      <c r="CS43" s="35" t="str">
        <f>_xlfn.IFNA(AO43&amp;"#"&amp;AP43&amp;"#"&amp;VLOOKUP(AQ43,数组!$B:$C,2,0)&amp;"#"&amp;角色升星配方!AR43,"")</f>
        <v/>
      </c>
      <c r="CT43" s="35" t="str">
        <f>_xlfn.IFNA(AP43&amp;"#"&amp;AQ43&amp;"#"&amp;VLOOKUP(AR43,数组!$B:$C,2,0)&amp;"#"&amp;角色升星配方!AS43,"")</f>
        <v/>
      </c>
      <c r="CU43" s="35" t="str">
        <f>_xlfn.IFNA(AQ43&amp;"#"&amp;AR43&amp;"#"&amp;VLOOKUP(AS43,数组!$B:$C,2,0)&amp;"#"&amp;角色升星配方!AT43,"")</f>
        <v/>
      </c>
      <c r="CV43" s="35" t="str">
        <f>_xlfn.IFNA(AR43&amp;"#"&amp;AS43&amp;"#"&amp;VLOOKUP(AT43,数组!$B:$C,2,0)&amp;"#"&amp;角色升星配方!AU43,"")</f>
        <v/>
      </c>
      <c r="CW43" s="35" t="str">
        <f>_xlfn.IFNA(AS43&amp;"#"&amp;AT43&amp;"#"&amp;VLOOKUP(AU43,数组!$B:$C,2,0)&amp;"#"&amp;角色升星配方!AV43,"")</f>
        <v/>
      </c>
      <c r="CX43" s="35" t="str">
        <f>_xlfn.IFNA(AT43&amp;"#"&amp;AU43&amp;"#"&amp;VLOOKUP(AV43,数组!$B:$C,2,0)&amp;"#"&amp;角色升星配方!AW43,"")</f>
        <v/>
      </c>
      <c r="CY43" s="35" t="str">
        <f>_xlfn.IFNA(AU43&amp;"#"&amp;AV43&amp;"#"&amp;VLOOKUP(AW43,数组!$B:$C,2,0)&amp;"#"&amp;角色升星配方!AX43,"")</f>
        <v/>
      </c>
      <c r="CZ43" s="35" t="str">
        <f>_xlfn.IFNA(AV43&amp;"#"&amp;AW43&amp;"#"&amp;VLOOKUP(AX43,数组!$B:$C,2,0)&amp;"#"&amp;角色升星配方!AY43,"")</f>
        <v/>
      </c>
      <c r="DA43" s="35" t="str">
        <f>_xlfn.IFNA(AW43&amp;"#"&amp;AX43&amp;"#"&amp;VLOOKUP(AY43,数组!$B:$C,2,0)&amp;"#"&amp;角色升星配方!AZ43,"")</f>
        <v/>
      </c>
      <c r="DB43" s="35" t="str">
        <f>_xlfn.IFNA(AX43&amp;"#"&amp;AY43&amp;"#"&amp;VLOOKUP(AZ43,数组!$B:$C,2,0)&amp;"#"&amp;角色升星配方!BM43,"")</f>
        <v/>
      </c>
      <c r="DE43" s="35" t="str">
        <f>_xlfn.IFNA(BA43&amp;"#"&amp;BB43&amp;"#"&amp;VLOOKUP(BC43,数组!$B:$C,2,0)&amp;"#"&amp;角色升星配方!BD43,"")</f>
        <v/>
      </c>
      <c r="DI43" s="35" t="str">
        <f>_xlfn.IFNA(BE43&amp;"#"&amp;BF43&amp;"#"&amp;VLOOKUP(BG43,数组!$B:$C,2,0)&amp;"#"&amp;角色升星配方!BH43,"")</f>
        <v/>
      </c>
      <c r="DM43" s="35" t="str">
        <f>_xlfn.IFNA(BI43&amp;"#"&amp;BJ43&amp;"#"&amp;VLOOKUP(BK43,数组!$B:$C,2,0)&amp;"#"&amp;角色升星配方!BL43,"")</f>
        <v/>
      </c>
      <c r="DN43" s="32" t="e">
        <f ca="1">[2]!SUMSTRING(BM43:DM43,"|")</f>
        <v>#NAME?</v>
      </c>
    </row>
    <row r="44" spans="1:118" s="34" customFormat="1" x14ac:dyDescent="0.3">
      <c r="A44" s="34">
        <v>3</v>
      </c>
      <c r="B44" s="34">
        <v>10043</v>
      </c>
      <c r="C44" s="34">
        <v>3</v>
      </c>
      <c r="D44" s="34">
        <v>4</v>
      </c>
      <c r="E44" s="35">
        <v>5</v>
      </c>
      <c r="F44" s="35">
        <v>1</v>
      </c>
      <c r="G44" s="35" t="s">
        <v>513</v>
      </c>
      <c r="H44" s="35">
        <v>3</v>
      </c>
      <c r="I44" s="35">
        <v>5</v>
      </c>
      <c r="J44" s="35">
        <v>2</v>
      </c>
      <c r="K44" s="35" t="s">
        <v>514</v>
      </c>
      <c r="L44" s="35">
        <v>4</v>
      </c>
      <c r="M44" s="35">
        <v>5</v>
      </c>
      <c r="N44" s="35">
        <v>3</v>
      </c>
      <c r="O44" s="35" t="s">
        <v>515</v>
      </c>
      <c r="P44" s="35">
        <v>4</v>
      </c>
      <c r="AC44" s="43">
        <v>6</v>
      </c>
      <c r="AD44" s="43">
        <v>1</v>
      </c>
      <c r="AE44" s="43" t="s">
        <v>486</v>
      </c>
      <c r="AF44" s="43">
        <v>1</v>
      </c>
      <c r="AG44" s="43">
        <v>6</v>
      </c>
      <c r="AH44" s="43">
        <v>2</v>
      </c>
      <c r="AI44" s="43" t="s">
        <v>528</v>
      </c>
      <c r="AJ44" s="43">
        <v>1</v>
      </c>
      <c r="AK44" s="43">
        <v>6</v>
      </c>
      <c r="AL44" s="43">
        <v>3</v>
      </c>
      <c r="AM44" s="43" t="s">
        <v>488</v>
      </c>
      <c r="AN44" s="43">
        <v>3</v>
      </c>
      <c r="BM44" s="34" t="str">
        <f>_xlfn.IFNA(E44&amp;"#"&amp;F44&amp;"#"&amp;VLOOKUP(G44,数组!$B:$C,2,0)&amp;"#"&amp;角色升星配方!H44,"")</f>
        <v>5#1#2#3</v>
      </c>
      <c r="BN44" s="34" t="str">
        <f>_xlfn.IFNA(F44&amp;"#"&amp;G44&amp;"#"&amp;VLOOKUP(H44,数组!$B:$C,2,0)&amp;"#"&amp;角色升星配方!I44,"")</f>
        <v/>
      </c>
      <c r="BO44" s="34" t="str">
        <f>_xlfn.IFNA(G44&amp;"#"&amp;H44&amp;"#"&amp;VLOOKUP(I44,数组!$B:$C,2,0)&amp;"#"&amp;角色升星配方!J44,"")</f>
        <v/>
      </c>
      <c r="BP44" s="34" t="str">
        <f>_xlfn.IFNA(H44&amp;"#"&amp;I44&amp;"#"&amp;VLOOKUP(J44,数组!$B:$C,2,0)&amp;"#"&amp;角色升星配方!K44,"")</f>
        <v/>
      </c>
      <c r="BQ44" s="34" t="str">
        <f>_xlfn.IFNA(I44&amp;"#"&amp;J44&amp;"#"&amp;VLOOKUP(K44,数组!$B:$C,2,0)&amp;"#"&amp;角色升星配方!L44,"")</f>
        <v>5#2#15#4</v>
      </c>
      <c r="BR44" s="34" t="str">
        <f>_xlfn.IFNA(J44&amp;"#"&amp;K44&amp;"#"&amp;VLOOKUP(L44,数组!$B:$C,2,0)&amp;"#"&amp;角色升星配方!M44,"")</f>
        <v/>
      </c>
      <c r="BS44" s="34" t="str">
        <f>_xlfn.IFNA(K44&amp;"#"&amp;L44&amp;"#"&amp;VLOOKUP(M44,数组!$B:$C,2,0)&amp;"#"&amp;角色升星配方!N44,"")</f>
        <v/>
      </c>
      <c r="BT44" s="34" t="str">
        <f>_xlfn.IFNA(L44&amp;"#"&amp;M44&amp;"#"&amp;VLOOKUP(N44,数组!$B:$C,2,0)&amp;"#"&amp;角色升星配方!O44,"")</f>
        <v/>
      </c>
      <c r="BU44" s="34" t="str">
        <f>_xlfn.IFNA(M44&amp;"#"&amp;N44&amp;"#"&amp;VLOOKUP(O44,数组!$B:$C,2,0)&amp;"#"&amp;角色升星配方!P44,"")</f>
        <v>5#3#16#4</v>
      </c>
      <c r="BV44" s="34" t="str">
        <f>_xlfn.IFNA(N44&amp;"#"&amp;O44&amp;"#"&amp;VLOOKUP(P44,数组!$B:$C,2,0)&amp;"#"&amp;角色升星配方!Q44,"")</f>
        <v/>
      </c>
      <c r="BW44" s="34" t="str">
        <f>_xlfn.IFNA(O44&amp;"#"&amp;P44&amp;"#"&amp;VLOOKUP(Q44,数组!$B:$C,2,0)&amp;"#"&amp;角色升星配方!R44,"")</f>
        <v/>
      </c>
      <c r="BX44" s="34" t="str">
        <f>_xlfn.IFNA(P44&amp;"#"&amp;Q44&amp;"#"&amp;VLOOKUP(R44,数组!$B:$C,2,0)&amp;"#"&amp;角色升星配方!S44,"")</f>
        <v/>
      </c>
      <c r="BY44" s="34" t="str">
        <f>_xlfn.IFNA(Q44&amp;"#"&amp;R44&amp;"#"&amp;VLOOKUP(S44,数组!$B:$C,2,0)&amp;"#"&amp;角色升星配方!T44,"")</f>
        <v/>
      </c>
      <c r="BZ44" s="34" t="str">
        <f>_xlfn.IFNA(R44&amp;"#"&amp;S44&amp;"#"&amp;VLOOKUP(T44,数组!$B:$C,2,0)&amp;"#"&amp;角色升星配方!U44,"")</f>
        <v/>
      </c>
      <c r="CA44" s="34" t="str">
        <f>_xlfn.IFNA(S44&amp;"#"&amp;T44&amp;"#"&amp;VLOOKUP(U44,数组!$B:$C,2,0)&amp;"#"&amp;角色升星配方!V44,"")</f>
        <v/>
      </c>
      <c r="CB44" s="34" t="str">
        <f>_xlfn.IFNA(T44&amp;"#"&amp;U44&amp;"#"&amp;VLOOKUP(V44,数组!$B:$C,2,0)&amp;"#"&amp;角色升星配方!W44,"")</f>
        <v/>
      </c>
      <c r="CC44" s="34" t="str">
        <f>_xlfn.IFNA(U44&amp;"#"&amp;V44&amp;"#"&amp;VLOOKUP(W44,数组!$B:$C,2,0)&amp;"#"&amp;角色升星配方!X44,"")</f>
        <v/>
      </c>
      <c r="CD44" s="34" t="str">
        <f>_xlfn.IFNA(V44&amp;"#"&amp;W44&amp;"#"&amp;VLOOKUP(X44,数组!$B:$C,2,0)&amp;"#"&amp;角色升星配方!AC44,"")</f>
        <v/>
      </c>
      <c r="CE44" s="34" t="str">
        <f>_xlfn.IFNA(W44&amp;"#"&amp;X44&amp;"#"&amp;VLOOKUP(AC44,数组!$B:$C,2,0)&amp;"#"&amp;角色升星配方!AD44,"")</f>
        <v/>
      </c>
      <c r="CF44" s="34" t="str">
        <f>_xlfn.IFNA(X44&amp;"#"&amp;AC44&amp;"#"&amp;VLOOKUP(AD44,数组!$B:$C,2,0)&amp;"#"&amp;角色升星配方!AE44,"")</f>
        <v/>
      </c>
      <c r="CG44" s="34" t="str">
        <f>_xlfn.IFNA(AC44&amp;"#"&amp;AD44&amp;"#"&amp;VLOOKUP(AE44,数组!$B:$C,2,0)&amp;"#"&amp;角色升星配方!AF44,"")</f>
        <v>6#1#3#1</v>
      </c>
      <c r="CH44" s="34" t="str">
        <f>_xlfn.IFNA(AD44&amp;"#"&amp;AE44&amp;"#"&amp;VLOOKUP(AF44,数组!$B:$C,2,0)&amp;"#"&amp;角色升星配方!AG44,"")</f>
        <v/>
      </c>
      <c r="CI44" s="34" t="str">
        <f>_xlfn.IFNA(AE44&amp;"#"&amp;AF44&amp;"#"&amp;VLOOKUP(AG44,数组!$B:$C,2,0)&amp;"#"&amp;角色升星配方!AH44,"")</f>
        <v/>
      </c>
      <c r="CJ44" s="34" t="str">
        <f>_xlfn.IFNA(AF44&amp;"#"&amp;AG44&amp;"#"&amp;VLOOKUP(AH44,数组!$B:$C,2,0)&amp;"#"&amp;角色升星配方!AI44,"")</f>
        <v/>
      </c>
      <c r="CK44" s="34" t="str">
        <f>_xlfn.IFNA(AG44&amp;"#"&amp;AH44&amp;"#"&amp;VLOOKUP(AI44,数组!$B:$C,2,0)&amp;"#"&amp;角色升星配方!AJ44,"")</f>
        <v>6#2#34#1</v>
      </c>
      <c r="CL44" s="34" t="str">
        <f>_xlfn.IFNA(AH44&amp;"#"&amp;AI44&amp;"#"&amp;VLOOKUP(AJ44,数组!$B:$C,2,0)&amp;"#"&amp;角色升星配方!AK44,"")</f>
        <v/>
      </c>
      <c r="CM44" s="34" t="str">
        <f>_xlfn.IFNA(AI44&amp;"#"&amp;AJ44&amp;"#"&amp;VLOOKUP(AK44,数组!$B:$C,2,0)&amp;"#"&amp;角色升星配方!AL44,"")</f>
        <v/>
      </c>
      <c r="CN44" s="34" t="str">
        <f>_xlfn.IFNA(AJ44&amp;"#"&amp;AK44&amp;"#"&amp;VLOOKUP(AL44,数组!$B:$C,2,0)&amp;"#"&amp;角色升星配方!AM44,"")</f>
        <v/>
      </c>
      <c r="CO44" s="34" t="str">
        <f>_xlfn.IFNA(AK44&amp;"#"&amp;AL44&amp;"#"&amp;VLOOKUP(AM44,数组!$B:$C,2,0)&amp;"#"&amp;角色升星配方!AN44,"")</f>
        <v>6#3#17#3</v>
      </c>
      <c r="CP44" s="34" t="str">
        <f>_xlfn.IFNA(AL44&amp;"#"&amp;AM44&amp;"#"&amp;VLOOKUP(AN44,数组!$B:$C,2,0)&amp;"#"&amp;角色升星配方!AO44,"")</f>
        <v/>
      </c>
      <c r="CQ44" s="34" t="str">
        <f>_xlfn.IFNA(AM44&amp;"#"&amp;AN44&amp;"#"&amp;VLOOKUP(AO44,数组!$B:$C,2,0)&amp;"#"&amp;角色升星配方!AP44,"")</f>
        <v/>
      </c>
      <c r="CR44" s="34" t="str">
        <f>_xlfn.IFNA(AN44&amp;"#"&amp;AO44&amp;"#"&amp;VLOOKUP(AP44,数组!$B:$C,2,0)&amp;"#"&amp;角色升星配方!AQ44,"")</f>
        <v/>
      </c>
      <c r="CS44" s="34" t="str">
        <f>_xlfn.IFNA(AO44&amp;"#"&amp;AP44&amp;"#"&amp;VLOOKUP(AQ44,数组!$B:$C,2,0)&amp;"#"&amp;角色升星配方!AR44,"")</f>
        <v/>
      </c>
      <c r="CT44" s="34" t="str">
        <f>_xlfn.IFNA(AP44&amp;"#"&amp;AQ44&amp;"#"&amp;VLOOKUP(AR44,数组!$B:$C,2,0)&amp;"#"&amp;角色升星配方!AS44,"")</f>
        <v/>
      </c>
      <c r="CU44" s="34" t="str">
        <f>_xlfn.IFNA(AQ44&amp;"#"&amp;AR44&amp;"#"&amp;VLOOKUP(AS44,数组!$B:$C,2,0)&amp;"#"&amp;角色升星配方!AT44,"")</f>
        <v/>
      </c>
      <c r="CV44" s="34" t="str">
        <f>_xlfn.IFNA(AR44&amp;"#"&amp;AS44&amp;"#"&amp;VLOOKUP(AT44,数组!$B:$C,2,0)&amp;"#"&amp;角色升星配方!AU44,"")</f>
        <v/>
      </c>
      <c r="CW44" s="34" t="str">
        <f>_xlfn.IFNA(AS44&amp;"#"&amp;AT44&amp;"#"&amp;VLOOKUP(AU44,数组!$B:$C,2,0)&amp;"#"&amp;角色升星配方!AV44,"")</f>
        <v/>
      </c>
      <c r="CX44" s="34" t="str">
        <f>_xlfn.IFNA(AT44&amp;"#"&amp;AU44&amp;"#"&amp;VLOOKUP(AV44,数组!$B:$C,2,0)&amp;"#"&amp;角色升星配方!AW44,"")</f>
        <v/>
      </c>
      <c r="CY44" s="34" t="str">
        <f>_xlfn.IFNA(AU44&amp;"#"&amp;AV44&amp;"#"&amp;VLOOKUP(AW44,数组!$B:$C,2,0)&amp;"#"&amp;角色升星配方!AX44,"")</f>
        <v/>
      </c>
      <c r="CZ44" s="34" t="str">
        <f>_xlfn.IFNA(AV44&amp;"#"&amp;AW44&amp;"#"&amp;VLOOKUP(AX44,数组!$B:$C,2,0)&amp;"#"&amp;角色升星配方!AY44,"")</f>
        <v/>
      </c>
      <c r="DA44" s="34" t="str">
        <f>_xlfn.IFNA(AW44&amp;"#"&amp;AX44&amp;"#"&amp;VLOOKUP(AY44,数组!$B:$C,2,0)&amp;"#"&amp;角色升星配方!AZ44,"")</f>
        <v/>
      </c>
      <c r="DB44" s="34" t="str">
        <f>_xlfn.IFNA(AX44&amp;"#"&amp;AY44&amp;"#"&amp;VLOOKUP(AZ44,数组!$B:$C,2,0)&amp;"#"&amp;角色升星配方!BM44,"")</f>
        <v/>
      </c>
      <c r="DE44" s="35" t="str">
        <f>_xlfn.IFNA(BA44&amp;"#"&amp;BB44&amp;"#"&amp;VLOOKUP(BC44,数组!$B:$C,2,0)&amp;"#"&amp;角色升星配方!BD44,"")</f>
        <v/>
      </c>
      <c r="DI44" s="35" t="str">
        <f>_xlfn.IFNA(BE44&amp;"#"&amp;BF44&amp;"#"&amp;VLOOKUP(BG44,数组!$B:$C,2,0)&amp;"#"&amp;角色升星配方!BH44,"")</f>
        <v/>
      </c>
      <c r="DJ44" s="35"/>
      <c r="DK44" s="35"/>
      <c r="DL44" s="35"/>
      <c r="DM44" s="35" t="str">
        <f>_xlfn.IFNA(BI44&amp;"#"&amp;BJ44&amp;"#"&amp;VLOOKUP(BK44,数组!$B:$C,2,0)&amp;"#"&amp;角色升星配方!BL44,"")</f>
        <v/>
      </c>
      <c r="DN44" s="32" t="e">
        <f ca="1">[2]!SUMSTRING(BM44:DM44,"|")</f>
        <v>#NAME?</v>
      </c>
    </row>
    <row r="45" spans="1:118" s="34" customFormat="1" x14ac:dyDescent="0.3">
      <c r="A45" s="34">
        <v>6</v>
      </c>
      <c r="B45" s="34">
        <v>10044</v>
      </c>
      <c r="C45" s="34">
        <v>6</v>
      </c>
      <c r="D45" s="34">
        <v>4</v>
      </c>
      <c r="E45" s="35">
        <v>5</v>
      </c>
      <c r="F45" s="35">
        <v>1</v>
      </c>
      <c r="G45" s="35" t="s">
        <v>513</v>
      </c>
      <c r="H45" s="35">
        <v>3</v>
      </c>
      <c r="I45" s="35">
        <v>5</v>
      </c>
      <c r="J45" s="35">
        <v>2</v>
      </c>
      <c r="K45" s="35" t="s">
        <v>514</v>
      </c>
      <c r="L45" s="35">
        <v>4</v>
      </c>
      <c r="M45" s="35">
        <v>5</v>
      </c>
      <c r="N45" s="35">
        <v>3</v>
      </c>
      <c r="O45" s="35" t="s">
        <v>515</v>
      </c>
      <c r="P45" s="35">
        <v>4</v>
      </c>
      <c r="AC45" s="43">
        <v>6</v>
      </c>
      <c r="AD45" s="43">
        <v>1</v>
      </c>
      <c r="AE45" s="43" t="s">
        <v>486</v>
      </c>
      <c r="AF45" s="43">
        <v>1</v>
      </c>
      <c r="AG45" s="43">
        <v>6</v>
      </c>
      <c r="AH45" s="43">
        <v>2</v>
      </c>
      <c r="AI45" s="43" t="s">
        <v>529</v>
      </c>
      <c r="AJ45" s="43">
        <v>1</v>
      </c>
      <c r="AK45" s="43">
        <v>6</v>
      </c>
      <c r="AL45" s="43">
        <v>3</v>
      </c>
      <c r="AM45" s="43" t="s">
        <v>488</v>
      </c>
      <c r="AN45" s="43">
        <v>3</v>
      </c>
      <c r="AO45" s="33">
        <v>7</v>
      </c>
      <c r="AP45" s="33">
        <v>1</v>
      </c>
      <c r="AQ45" s="33" t="s">
        <v>488</v>
      </c>
      <c r="AR45" s="33">
        <v>4</v>
      </c>
      <c r="AS45" s="33">
        <v>8</v>
      </c>
      <c r="AT45" s="33">
        <v>1</v>
      </c>
      <c r="AU45" s="33" t="s">
        <v>488</v>
      </c>
      <c r="AV45" s="33">
        <v>3</v>
      </c>
      <c r="AW45" s="33">
        <v>8</v>
      </c>
      <c r="AX45" s="33">
        <v>2</v>
      </c>
      <c r="AY45" s="33" t="s">
        <v>489</v>
      </c>
      <c r="AZ45" s="33">
        <v>1</v>
      </c>
      <c r="BA45" s="33">
        <v>9</v>
      </c>
      <c r="BB45" s="33">
        <v>1</v>
      </c>
      <c r="BC45" s="33" t="s">
        <v>486</v>
      </c>
      <c r="BD45" s="33">
        <v>1</v>
      </c>
      <c r="BE45" s="33">
        <v>9</v>
      </c>
      <c r="BF45" s="33">
        <v>2</v>
      </c>
      <c r="BG45" s="33" t="s">
        <v>489</v>
      </c>
      <c r="BH45" s="33">
        <v>1</v>
      </c>
      <c r="BI45" s="33">
        <v>9</v>
      </c>
      <c r="BJ45" s="33">
        <v>3</v>
      </c>
      <c r="BK45" s="33" t="s">
        <v>488</v>
      </c>
      <c r="BL45" s="33">
        <v>2</v>
      </c>
      <c r="BM45" s="34" t="str">
        <f>_xlfn.IFNA(E45&amp;"#"&amp;F45&amp;"#"&amp;VLOOKUP(G45,数组!$B:$C,2,0)&amp;"#"&amp;角色升星配方!H45,"")</f>
        <v>5#1#2#3</v>
      </c>
      <c r="BN45" s="34" t="str">
        <f>_xlfn.IFNA(F45&amp;"#"&amp;G45&amp;"#"&amp;VLOOKUP(H45,数组!$B:$C,2,0)&amp;"#"&amp;角色升星配方!I45,"")</f>
        <v/>
      </c>
      <c r="BO45" s="34" t="str">
        <f>_xlfn.IFNA(G45&amp;"#"&amp;H45&amp;"#"&amp;VLOOKUP(I45,数组!$B:$C,2,0)&amp;"#"&amp;角色升星配方!J45,"")</f>
        <v/>
      </c>
      <c r="BP45" s="34" t="str">
        <f>_xlfn.IFNA(H45&amp;"#"&amp;I45&amp;"#"&amp;VLOOKUP(J45,数组!$B:$C,2,0)&amp;"#"&amp;角色升星配方!K45,"")</f>
        <v/>
      </c>
      <c r="BQ45" s="34" t="str">
        <f>_xlfn.IFNA(I45&amp;"#"&amp;J45&amp;"#"&amp;VLOOKUP(K45,数组!$B:$C,2,0)&amp;"#"&amp;角色升星配方!L45,"")</f>
        <v>5#2#15#4</v>
      </c>
      <c r="BR45" s="34" t="str">
        <f>_xlfn.IFNA(J45&amp;"#"&amp;K45&amp;"#"&amp;VLOOKUP(L45,数组!$B:$C,2,0)&amp;"#"&amp;角色升星配方!M45,"")</f>
        <v/>
      </c>
      <c r="BS45" s="34" t="str">
        <f>_xlfn.IFNA(K45&amp;"#"&amp;L45&amp;"#"&amp;VLOOKUP(M45,数组!$B:$C,2,0)&amp;"#"&amp;角色升星配方!N45,"")</f>
        <v/>
      </c>
      <c r="BT45" s="34" t="str">
        <f>_xlfn.IFNA(L45&amp;"#"&amp;M45&amp;"#"&amp;VLOOKUP(N45,数组!$B:$C,2,0)&amp;"#"&amp;角色升星配方!O45,"")</f>
        <v/>
      </c>
      <c r="BU45" s="34" t="str">
        <f>_xlfn.IFNA(M45&amp;"#"&amp;N45&amp;"#"&amp;VLOOKUP(O45,数组!$B:$C,2,0)&amp;"#"&amp;角色升星配方!P45,"")</f>
        <v>5#3#16#4</v>
      </c>
      <c r="BV45" s="34" t="str">
        <f>_xlfn.IFNA(N45&amp;"#"&amp;O45&amp;"#"&amp;VLOOKUP(P45,数组!$B:$C,2,0)&amp;"#"&amp;角色升星配方!Q45,"")</f>
        <v/>
      </c>
      <c r="BW45" s="34" t="str">
        <f>_xlfn.IFNA(O45&amp;"#"&amp;P45&amp;"#"&amp;VLOOKUP(Q45,数组!$B:$C,2,0)&amp;"#"&amp;角色升星配方!R45,"")</f>
        <v/>
      </c>
      <c r="BX45" s="34" t="str">
        <f>_xlfn.IFNA(P45&amp;"#"&amp;Q45&amp;"#"&amp;VLOOKUP(R45,数组!$B:$C,2,0)&amp;"#"&amp;角色升星配方!S45,"")</f>
        <v/>
      </c>
      <c r="BY45" s="34" t="str">
        <f>_xlfn.IFNA(Q45&amp;"#"&amp;R45&amp;"#"&amp;VLOOKUP(S45,数组!$B:$C,2,0)&amp;"#"&amp;角色升星配方!T45,"")</f>
        <v/>
      </c>
      <c r="BZ45" s="34" t="str">
        <f>_xlfn.IFNA(R45&amp;"#"&amp;S45&amp;"#"&amp;VLOOKUP(T45,数组!$B:$C,2,0)&amp;"#"&amp;角色升星配方!U45,"")</f>
        <v/>
      </c>
      <c r="CA45" s="34" t="str">
        <f>_xlfn.IFNA(S45&amp;"#"&amp;T45&amp;"#"&amp;VLOOKUP(U45,数组!$B:$C,2,0)&amp;"#"&amp;角色升星配方!V45,"")</f>
        <v/>
      </c>
      <c r="CB45" s="34" t="str">
        <f>_xlfn.IFNA(T45&amp;"#"&amp;U45&amp;"#"&amp;VLOOKUP(V45,数组!$B:$C,2,0)&amp;"#"&amp;角色升星配方!W45,"")</f>
        <v/>
      </c>
      <c r="CC45" s="34" t="str">
        <f>_xlfn.IFNA(U45&amp;"#"&amp;V45&amp;"#"&amp;VLOOKUP(W45,数组!$B:$C,2,0)&amp;"#"&amp;角色升星配方!X45,"")</f>
        <v/>
      </c>
      <c r="CD45" s="34" t="str">
        <f>_xlfn.IFNA(V45&amp;"#"&amp;W45&amp;"#"&amp;VLOOKUP(X45,数组!$B:$C,2,0)&amp;"#"&amp;角色升星配方!AC45,"")</f>
        <v/>
      </c>
      <c r="CE45" s="34" t="str">
        <f>_xlfn.IFNA(W45&amp;"#"&amp;X45&amp;"#"&amp;VLOOKUP(AC45,数组!$B:$C,2,0)&amp;"#"&amp;角色升星配方!AD45,"")</f>
        <v/>
      </c>
      <c r="CF45" s="34" t="str">
        <f>_xlfn.IFNA(X45&amp;"#"&amp;AC45&amp;"#"&amp;VLOOKUP(AD45,数组!$B:$C,2,0)&amp;"#"&amp;角色升星配方!AE45,"")</f>
        <v/>
      </c>
      <c r="CG45" s="34" t="str">
        <f>_xlfn.IFNA(AC45&amp;"#"&amp;AD45&amp;"#"&amp;VLOOKUP(AE45,数组!$B:$C,2,0)&amp;"#"&amp;角色升星配方!AF45,"")</f>
        <v>6#1#3#1</v>
      </c>
      <c r="CH45" s="34" t="str">
        <f>_xlfn.IFNA(AD45&amp;"#"&amp;AE45&amp;"#"&amp;VLOOKUP(AF45,数组!$B:$C,2,0)&amp;"#"&amp;角色升星配方!AG45,"")</f>
        <v/>
      </c>
      <c r="CI45" s="34" t="str">
        <f>_xlfn.IFNA(AE45&amp;"#"&amp;AF45&amp;"#"&amp;VLOOKUP(AG45,数组!$B:$C,2,0)&amp;"#"&amp;角色升星配方!AH45,"")</f>
        <v/>
      </c>
      <c r="CJ45" s="34" t="str">
        <f>_xlfn.IFNA(AF45&amp;"#"&amp;AG45&amp;"#"&amp;VLOOKUP(AH45,数组!$B:$C,2,0)&amp;"#"&amp;角色升星配方!AI45,"")</f>
        <v/>
      </c>
      <c r="CK45" s="34" t="str">
        <f>_xlfn.IFNA(AG45&amp;"#"&amp;AH45&amp;"#"&amp;VLOOKUP(AI45,数组!$B:$C,2,0)&amp;"#"&amp;角色升星配方!AJ45,"")</f>
        <v>6#2#33#1</v>
      </c>
      <c r="CL45" s="34" t="str">
        <f>_xlfn.IFNA(AH45&amp;"#"&amp;AI45&amp;"#"&amp;VLOOKUP(AJ45,数组!$B:$C,2,0)&amp;"#"&amp;角色升星配方!AK45,"")</f>
        <v/>
      </c>
      <c r="CM45" s="34" t="str">
        <f>_xlfn.IFNA(AI45&amp;"#"&amp;AJ45&amp;"#"&amp;VLOOKUP(AK45,数组!$B:$C,2,0)&amp;"#"&amp;角色升星配方!AL45,"")</f>
        <v/>
      </c>
      <c r="CN45" s="34" t="str">
        <f>_xlfn.IFNA(AJ45&amp;"#"&amp;AK45&amp;"#"&amp;VLOOKUP(AL45,数组!$B:$C,2,0)&amp;"#"&amp;角色升星配方!AM45,"")</f>
        <v/>
      </c>
      <c r="CO45" s="34" t="str">
        <f>_xlfn.IFNA(AK45&amp;"#"&amp;AL45&amp;"#"&amp;VLOOKUP(AM45,数组!$B:$C,2,0)&amp;"#"&amp;角色升星配方!AN45,"")</f>
        <v>6#3#17#3</v>
      </c>
      <c r="CP45" s="34" t="str">
        <f>_xlfn.IFNA(AL45&amp;"#"&amp;AM45&amp;"#"&amp;VLOOKUP(AN45,数组!$B:$C,2,0)&amp;"#"&amp;角色升星配方!AO45,"")</f>
        <v/>
      </c>
      <c r="CQ45" s="34" t="str">
        <f>_xlfn.IFNA(AM45&amp;"#"&amp;AN45&amp;"#"&amp;VLOOKUP(AO45,数组!$B:$C,2,0)&amp;"#"&amp;角色升星配方!AP45,"")</f>
        <v/>
      </c>
      <c r="CR45" s="34" t="str">
        <f>_xlfn.IFNA(AN45&amp;"#"&amp;AO45&amp;"#"&amp;VLOOKUP(AP45,数组!$B:$C,2,0)&amp;"#"&amp;角色升星配方!AQ45,"")</f>
        <v/>
      </c>
      <c r="CS45" s="34" t="str">
        <f>_xlfn.IFNA(AO45&amp;"#"&amp;AP45&amp;"#"&amp;VLOOKUP(AQ45,数组!$B:$C,2,0)&amp;"#"&amp;角色升星配方!AR45,"")</f>
        <v>7#1#17#4</v>
      </c>
      <c r="CT45" s="34" t="str">
        <f>_xlfn.IFNA(AP45&amp;"#"&amp;AQ45&amp;"#"&amp;VLOOKUP(AR45,数组!$B:$C,2,0)&amp;"#"&amp;角色升星配方!AS45,"")</f>
        <v/>
      </c>
      <c r="CU45" s="34" t="str">
        <f>_xlfn.IFNA(AQ45&amp;"#"&amp;AR45&amp;"#"&amp;VLOOKUP(AS45,数组!$B:$C,2,0)&amp;"#"&amp;角色升星配方!AT45,"")</f>
        <v/>
      </c>
      <c r="CV45" s="34" t="str">
        <f>_xlfn.IFNA(AR45&amp;"#"&amp;AS45&amp;"#"&amp;VLOOKUP(AT45,数组!$B:$C,2,0)&amp;"#"&amp;角色升星配方!AU45,"")</f>
        <v/>
      </c>
      <c r="CW45" s="34" t="str">
        <f>_xlfn.IFNA(AS45&amp;"#"&amp;AT45&amp;"#"&amp;VLOOKUP(AU45,数组!$B:$C,2,0)&amp;"#"&amp;角色升星配方!AV45,"")</f>
        <v>8#1#17#3</v>
      </c>
      <c r="CX45" s="34" t="str">
        <f>_xlfn.IFNA(AT45&amp;"#"&amp;AU45&amp;"#"&amp;VLOOKUP(AV45,数组!$B:$C,2,0)&amp;"#"&amp;角色升星配方!AW45,"")</f>
        <v/>
      </c>
      <c r="CY45" s="34" t="str">
        <f>_xlfn.IFNA(AU45&amp;"#"&amp;AV45&amp;"#"&amp;VLOOKUP(AW45,数组!$B:$C,2,0)&amp;"#"&amp;角色升星配方!AX45,"")</f>
        <v/>
      </c>
      <c r="CZ45" s="34" t="str">
        <f>_xlfn.IFNA(AV45&amp;"#"&amp;AW45&amp;"#"&amp;VLOOKUP(AX45,数组!$B:$C,2,0)&amp;"#"&amp;角色升星配方!AY45,"")</f>
        <v/>
      </c>
      <c r="DA45" s="34" t="str">
        <f>_xlfn.IFNA(AW45&amp;"#"&amp;AX45&amp;"#"&amp;VLOOKUP(AY45,数组!$B:$C,2,0)&amp;"#"&amp;角色升星配方!AZ45,"")</f>
        <v>8#2#18#1</v>
      </c>
      <c r="DB45" s="34" t="str">
        <f>_xlfn.IFNA(AX45&amp;"#"&amp;AY45&amp;"#"&amp;VLOOKUP(AZ45,数组!$B:$C,2,0)&amp;"#"&amp;角色升星配方!BM45,"")</f>
        <v/>
      </c>
      <c r="DE45" s="35" t="str">
        <f>_xlfn.IFNA(BA45&amp;"#"&amp;BB45&amp;"#"&amp;VLOOKUP(BC45,数组!$B:$C,2,0)&amp;"#"&amp;角色升星配方!BD45,"")</f>
        <v>9#1#3#1</v>
      </c>
      <c r="DI45" s="35" t="str">
        <f>_xlfn.IFNA(BE45&amp;"#"&amp;BF45&amp;"#"&amp;VLOOKUP(BG45,数组!$B:$C,2,0)&amp;"#"&amp;角色升星配方!BH45,"")</f>
        <v>9#2#18#1</v>
      </c>
      <c r="DJ45" s="35"/>
      <c r="DK45" s="35"/>
      <c r="DL45" s="35"/>
      <c r="DM45" s="35" t="str">
        <f>_xlfn.IFNA(BI45&amp;"#"&amp;BJ45&amp;"#"&amp;VLOOKUP(BK45,数组!$B:$C,2,0)&amp;"#"&amp;角色升星配方!BL45,"")</f>
        <v>9#3#17#2</v>
      </c>
      <c r="DN45" s="32" t="e">
        <f ca="1">[2]!SUMSTRING(BM45:DM45,"|")</f>
        <v>#NAME?</v>
      </c>
    </row>
    <row r="46" spans="1:118" s="34" customFormat="1" x14ac:dyDescent="0.3">
      <c r="A46" s="34">
        <v>2</v>
      </c>
      <c r="B46" s="34">
        <v>10045</v>
      </c>
      <c r="C46" s="34">
        <v>2</v>
      </c>
      <c r="D46" s="34">
        <v>4</v>
      </c>
      <c r="E46" s="35">
        <v>5</v>
      </c>
      <c r="F46" s="35">
        <v>1</v>
      </c>
      <c r="G46" s="35" t="s">
        <v>513</v>
      </c>
      <c r="H46" s="35">
        <v>3</v>
      </c>
      <c r="I46" s="35">
        <v>5</v>
      </c>
      <c r="J46" s="35">
        <v>2</v>
      </c>
      <c r="K46" s="35" t="s">
        <v>514</v>
      </c>
      <c r="L46" s="35">
        <v>4</v>
      </c>
      <c r="M46" s="35">
        <v>5</v>
      </c>
      <c r="N46" s="35">
        <v>3</v>
      </c>
      <c r="O46" s="35" t="s">
        <v>515</v>
      </c>
      <c r="P46" s="35">
        <v>4</v>
      </c>
      <c r="AC46" s="43">
        <v>6</v>
      </c>
      <c r="AD46" s="43">
        <v>1</v>
      </c>
      <c r="AE46" s="43" t="s">
        <v>486</v>
      </c>
      <c r="AF46" s="43">
        <v>1</v>
      </c>
      <c r="AG46" s="43">
        <v>6</v>
      </c>
      <c r="AH46" s="43">
        <v>2</v>
      </c>
      <c r="AI46" s="43" t="s">
        <v>508</v>
      </c>
      <c r="AJ46" s="43">
        <v>1</v>
      </c>
      <c r="AK46" s="43">
        <v>6</v>
      </c>
      <c r="AL46" s="43">
        <v>3</v>
      </c>
      <c r="AM46" s="43" t="s">
        <v>488</v>
      </c>
      <c r="AN46" s="43">
        <v>3</v>
      </c>
      <c r="BM46" s="34" t="str">
        <f>_xlfn.IFNA(E46&amp;"#"&amp;F46&amp;"#"&amp;VLOOKUP(G46,数组!$B:$C,2,0)&amp;"#"&amp;角色升星配方!H46,"")</f>
        <v>5#1#2#3</v>
      </c>
      <c r="BN46" s="34" t="str">
        <f>_xlfn.IFNA(F46&amp;"#"&amp;G46&amp;"#"&amp;VLOOKUP(H46,数组!$B:$C,2,0)&amp;"#"&amp;角色升星配方!I46,"")</f>
        <v/>
      </c>
      <c r="BO46" s="34" t="str">
        <f>_xlfn.IFNA(G46&amp;"#"&amp;H46&amp;"#"&amp;VLOOKUP(I46,数组!$B:$C,2,0)&amp;"#"&amp;角色升星配方!J46,"")</f>
        <v/>
      </c>
      <c r="BP46" s="34" t="str">
        <f>_xlfn.IFNA(H46&amp;"#"&amp;I46&amp;"#"&amp;VLOOKUP(J46,数组!$B:$C,2,0)&amp;"#"&amp;角色升星配方!K46,"")</f>
        <v/>
      </c>
      <c r="BQ46" s="34" t="str">
        <f>_xlfn.IFNA(I46&amp;"#"&amp;J46&amp;"#"&amp;VLOOKUP(K46,数组!$B:$C,2,0)&amp;"#"&amp;角色升星配方!L46,"")</f>
        <v>5#2#15#4</v>
      </c>
      <c r="BR46" s="34" t="str">
        <f>_xlfn.IFNA(J46&amp;"#"&amp;K46&amp;"#"&amp;VLOOKUP(L46,数组!$B:$C,2,0)&amp;"#"&amp;角色升星配方!M46,"")</f>
        <v/>
      </c>
      <c r="BS46" s="34" t="str">
        <f>_xlfn.IFNA(K46&amp;"#"&amp;L46&amp;"#"&amp;VLOOKUP(M46,数组!$B:$C,2,0)&amp;"#"&amp;角色升星配方!N46,"")</f>
        <v/>
      </c>
      <c r="BT46" s="34" t="str">
        <f>_xlfn.IFNA(L46&amp;"#"&amp;M46&amp;"#"&amp;VLOOKUP(N46,数组!$B:$C,2,0)&amp;"#"&amp;角色升星配方!O46,"")</f>
        <v/>
      </c>
      <c r="BU46" s="34" t="str">
        <f>_xlfn.IFNA(M46&amp;"#"&amp;N46&amp;"#"&amp;VLOOKUP(O46,数组!$B:$C,2,0)&amp;"#"&amp;角色升星配方!P46,"")</f>
        <v>5#3#16#4</v>
      </c>
      <c r="BV46" s="34" t="str">
        <f>_xlfn.IFNA(N46&amp;"#"&amp;O46&amp;"#"&amp;VLOOKUP(P46,数组!$B:$C,2,0)&amp;"#"&amp;角色升星配方!Q46,"")</f>
        <v/>
      </c>
      <c r="BW46" s="34" t="str">
        <f>_xlfn.IFNA(O46&amp;"#"&amp;P46&amp;"#"&amp;VLOOKUP(Q46,数组!$B:$C,2,0)&amp;"#"&amp;角色升星配方!R46,"")</f>
        <v/>
      </c>
      <c r="BX46" s="34" t="str">
        <f>_xlfn.IFNA(P46&amp;"#"&amp;Q46&amp;"#"&amp;VLOOKUP(R46,数组!$B:$C,2,0)&amp;"#"&amp;角色升星配方!S46,"")</f>
        <v/>
      </c>
      <c r="BY46" s="34" t="str">
        <f>_xlfn.IFNA(Q46&amp;"#"&amp;R46&amp;"#"&amp;VLOOKUP(S46,数组!$B:$C,2,0)&amp;"#"&amp;角色升星配方!T46,"")</f>
        <v/>
      </c>
      <c r="BZ46" s="34" t="str">
        <f>_xlfn.IFNA(R46&amp;"#"&amp;S46&amp;"#"&amp;VLOOKUP(T46,数组!$B:$C,2,0)&amp;"#"&amp;角色升星配方!U46,"")</f>
        <v/>
      </c>
      <c r="CA46" s="34" t="str">
        <f>_xlfn.IFNA(S46&amp;"#"&amp;T46&amp;"#"&amp;VLOOKUP(U46,数组!$B:$C,2,0)&amp;"#"&amp;角色升星配方!V46,"")</f>
        <v/>
      </c>
      <c r="CB46" s="34" t="str">
        <f>_xlfn.IFNA(T46&amp;"#"&amp;U46&amp;"#"&amp;VLOOKUP(V46,数组!$B:$C,2,0)&amp;"#"&amp;角色升星配方!W46,"")</f>
        <v/>
      </c>
      <c r="CC46" s="34" t="str">
        <f>_xlfn.IFNA(U46&amp;"#"&amp;V46&amp;"#"&amp;VLOOKUP(W46,数组!$B:$C,2,0)&amp;"#"&amp;角色升星配方!X46,"")</f>
        <v/>
      </c>
      <c r="CD46" s="34" t="str">
        <f>_xlfn.IFNA(V46&amp;"#"&amp;W46&amp;"#"&amp;VLOOKUP(X46,数组!$B:$C,2,0)&amp;"#"&amp;角色升星配方!AC46,"")</f>
        <v/>
      </c>
      <c r="CE46" s="34" t="str">
        <f>_xlfn.IFNA(W46&amp;"#"&amp;X46&amp;"#"&amp;VLOOKUP(AC46,数组!$B:$C,2,0)&amp;"#"&amp;角色升星配方!AD46,"")</f>
        <v/>
      </c>
      <c r="CF46" s="34" t="str">
        <f>_xlfn.IFNA(X46&amp;"#"&amp;AC46&amp;"#"&amp;VLOOKUP(AD46,数组!$B:$C,2,0)&amp;"#"&amp;角色升星配方!AE46,"")</f>
        <v/>
      </c>
      <c r="CG46" s="34" t="str">
        <f>_xlfn.IFNA(AC46&amp;"#"&amp;AD46&amp;"#"&amp;VLOOKUP(AE46,数组!$B:$C,2,0)&amp;"#"&amp;角色升星配方!AF46,"")</f>
        <v>6#1#3#1</v>
      </c>
      <c r="CH46" s="34" t="str">
        <f>_xlfn.IFNA(AD46&amp;"#"&amp;AE46&amp;"#"&amp;VLOOKUP(AF46,数组!$B:$C,2,0)&amp;"#"&amp;角色升星配方!AG46,"")</f>
        <v/>
      </c>
      <c r="CI46" s="34" t="str">
        <f>_xlfn.IFNA(AE46&amp;"#"&amp;AF46&amp;"#"&amp;VLOOKUP(AG46,数组!$B:$C,2,0)&amp;"#"&amp;角色升星配方!AH46,"")</f>
        <v/>
      </c>
      <c r="CJ46" s="34" t="str">
        <f>_xlfn.IFNA(AF46&amp;"#"&amp;AG46&amp;"#"&amp;VLOOKUP(AH46,数组!$B:$C,2,0)&amp;"#"&amp;角色升星配方!AI46,"")</f>
        <v/>
      </c>
      <c r="CK46" s="34" t="str">
        <f>_xlfn.IFNA(AG46&amp;"#"&amp;AH46&amp;"#"&amp;VLOOKUP(AI46,数组!$B:$C,2,0)&amp;"#"&amp;角色升星配方!AJ46,"")</f>
        <v>6#2#40#1</v>
      </c>
      <c r="CL46" s="34" t="str">
        <f>_xlfn.IFNA(AH46&amp;"#"&amp;AI46&amp;"#"&amp;VLOOKUP(AJ46,数组!$B:$C,2,0)&amp;"#"&amp;角色升星配方!AK46,"")</f>
        <v/>
      </c>
      <c r="CM46" s="34" t="str">
        <f>_xlfn.IFNA(AI46&amp;"#"&amp;AJ46&amp;"#"&amp;VLOOKUP(AK46,数组!$B:$C,2,0)&amp;"#"&amp;角色升星配方!AL46,"")</f>
        <v/>
      </c>
      <c r="CN46" s="34" t="str">
        <f>_xlfn.IFNA(AJ46&amp;"#"&amp;AK46&amp;"#"&amp;VLOOKUP(AL46,数组!$B:$C,2,0)&amp;"#"&amp;角色升星配方!AM46,"")</f>
        <v/>
      </c>
      <c r="CO46" s="34" t="str">
        <f>_xlfn.IFNA(AK46&amp;"#"&amp;AL46&amp;"#"&amp;VLOOKUP(AM46,数组!$B:$C,2,0)&amp;"#"&amp;角色升星配方!AN46,"")</f>
        <v>6#3#17#3</v>
      </c>
      <c r="CP46" s="34" t="str">
        <f>_xlfn.IFNA(AL46&amp;"#"&amp;AM46&amp;"#"&amp;VLOOKUP(AN46,数组!$B:$C,2,0)&amp;"#"&amp;角色升星配方!AO46,"")</f>
        <v/>
      </c>
      <c r="CQ46" s="34" t="str">
        <f>_xlfn.IFNA(AM46&amp;"#"&amp;AN46&amp;"#"&amp;VLOOKUP(AO46,数组!$B:$C,2,0)&amp;"#"&amp;角色升星配方!AP46,"")</f>
        <v/>
      </c>
      <c r="CR46" s="34" t="str">
        <f>_xlfn.IFNA(AN46&amp;"#"&amp;AO46&amp;"#"&amp;VLOOKUP(AP46,数组!$B:$C,2,0)&amp;"#"&amp;角色升星配方!AQ46,"")</f>
        <v/>
      </c>
      <c r="CS46" s="34" t="str">
        <f>_xlfn.IFNA(AO46&amp;"#"&amp;AP46&amp;"#"&amp;VLOOKUP(AQ46,数组!$B:$C,2,0)&amp;"#"&amp;角色升星配方!AR46,"")</f>
        <v/>
      </c>
      <c r="CT46" s="34" t="str">
        <f>_xlfn.IFNA(AP46&amp;"#"&amp;AQ46&amp;"#"&amp;VLOOKUP(AR46,数组!$B:$C,2,0)&amp;"#"&amp;角色升星配方!AS46,"")</f>
        <v/>
      </c>
      <c r="CU46" s="34" t="str">
        <f>_xlfn.IFNA(AQ46&amp;"#"&amp;AR46&amp;"#"&amp;VLOOKUP(AS46,数组!$B:$C,2,0)&amp;"#"&amp;角色升星配方!AT46,"")</f>
        <v/>
      </c>
      <c r="CV46" s="34" t="str">
        <f>_xlfn.IFNA(AR46&amp;"#"&amp;AS46&amp;"#"&amp;VLOOKUP(AT46,数组!$B:$C,2,0)&amp;"#"&amp;角色升星配方!AU46,"")</f>
        <v/>
      </c>
      <c r="CW46" s="34" t="str">
        <f>_xlfn.IFNA(AS46&amp;"#"&amp;AT46&amp;"#"&amp;VLOOKUP(AU46,数组!$B:$C,2,0)&amp;"#"&amp;角色升星配方!AV46,"")</f>
        <v/>
      </c>
      <c r="CX46" s="34" t="str">
        <f>_xlfn.IFNA(AT46&amp;"#"&amp;AU46&amp;"#"&amp;VLOOKUP(AV46,数组!$B:$C,2,0)&amp;"#"&amp;角色升星配方!AW46,"")</f>
        <v/>
      </c>
      <c r="CY46" s="34" t="str">
        <f>_xlfn.IFNA(AU46&amp;"#"&amp;AV46&amp;"#"&amp;VLOOKUP(AW46,数组!$B:$C,2,0)&amp;"#"&amp;角色升星配方!AX46,"")</f>
        <v/>
      </c>
      <c r="CZ46" s="34" t="str">
        <f>_xlfn.IFNA(AV46&amp;"#"&amp;AW46&amp;"#"&amp;VLOOKUP(AX46,数组!$B:$C,2,0)&amp;"#"&amp;角色升星配方!AY46,"")</f>
        <v/>
      </c>
      <c r="DA46" s="34" t="str">
        <f>_xlfn.IFNA(AW46&amp;"#"&amp;AX46&amp;"#"&amp;VLOOKUP(AY46,数组!$B:$C,2,0)&amp;"#"&amp;角色升星配方!AZ46,"")</f>
        <v/>
      </c>
      <c r="DB46" s="34" t="str">
        <f>_xlfn.IFNA(AX46&amp;"#"&amp;AY46&amp;"#"&amp;VLOOKUP(AZ46,数组!$B:$C,2,0)&amp;"#"&amp;角色升星配方!BM46,"")</f>
        <v/>
      </c>
      <c r="DE46" s="34" t="str">
        <f>_xlfn.IFNA(BA46&amp;"#"&amp;BB46&amp;"#"&amp;VLOOKUP(BC46,数组!$B:$C,2,0)&amp;"#"&amp;角色升星配方!BD46,"")</f>
        <v/>
      </c>
      <c r="DI46" s="34" t="str">
        <f>_xlfn.IFNA(BE46&amp;"#"&amp;BF46&amp;"#"&amp;VLOOKUP(BG46,数组!$B:$C,2,0)&amp;"#"&amp;角色升星配方!BH46,"")</f>
        <v/>
      </c>
      <c r="DM46" s="34" t="str">
        <f>_xlfn.IFNA(BI46&amp;"#"&amp;BJ46&amp;"#"&amp;VLOOKUP(BK46,数组!$B:$C,2,0)&amp;"#"&amp;角色升星配方!BL46,"")</f>
        <v/>
      </c>
      <c r="DN46" s="32" t="e">
        <f ca="1">[2]!SUMSTRING(BM46:DM46,"|")</f>
        <v>#NAME?</v>
      </c>
    </row>
    <row r="47" spans="1:118" s="34" customFormat="1" x14ac:dyDescent="0.3">
      <c r="A47" s="34">
        <v>5</v>
      </c>
      <c r="B47" s="34">
        <v>10046</v>
      </c>
      <c r="C47" s="34">
        <v>5</v>
      </c>
      <c r="D47" s="34">
        <v>4</v>
      </c>
      <c r="E47" s="35">
        <v>5</v>
      </c>
      <c r="F47" s="35">
        <v>1</v>
      </c>
      <c r="G47" s="35" t="s">
        <v>513</v>
      </c>
      <c r="H47" s="35">
        <v>3</v>
      </c>
      <c r="I47" s="35">
        <v>5</v>
      </c>
      <c r="J47" s="35">
        <v>2</v>
      </c>
      <c r="K47" s="35" t="s">
        <v>514</v>
      </c>
      <c r="L47" s="35">
        <v>4</v>
      </c>
      <c r="M47" s="35">
        <v>5</v>
      </c>
      <c r="N47" s="35">
        <v>3</v>
      </c>
      <c r="O47" s="35" t="s">
        <v>515</v>
      </c>
      <c r="P47" s="35">
        <v>4</v>
      </c>
      <c r="AC47" s="43">
        <v>6</v>
      </c>
      <c r="AD47" s="43">
        <v>1</v>
      </c>
      <c r="AE47" s="43" t="s">
        <v>486</v>
      </c>
      <c r="AF47" s="43">
        <v>1</v>
      </c>
      <c r="AG47" s="43">
        <v>6</v>
      </c>
      <c r="AH47" s="43">
        <v>2</v>
      </c>
      <c r="AI47" s="43" t="s">
        <v>530</v>
      </c>
      <c r="AJ47" s="43">
        <v>1</v>
      </c>
      <c r="AK47" s="43">
        <v>6</v>
      </c>
      <c r="AL47" s="43">
        <v>3</v>
      </c>
      <c r="AM47" s="43" t="s">
        <v>488</v>
      </c>
      <c r="AN47" s="43">
        <v>3</v>
      </c>
      <c r="AO47" s="33">
        <v>7</v>
      </c>
      <c r="AP47" s="33">
        <v>1</v>
      </c>
      <c r="AQ47" s="33" t="s">
        <v>488</v>
      </c>
      <c r="AR47" s="33">
        <v>4</v>
      </c>
      <c r="AS47" s="33">
        <v>8</v>
      </c>
      <c r="AT47" s="33">
        <v>1</v>
      </c>
      <c r="AU47" s="33" t="s">
        <v>488</v>
      </c>
      <c r="AV47" s="33">
        <v>3</v>
      </c>
      <c r="AW47" s="33">
        <v>8</v>
      </c>
      <c r="AX47" s="33">
        <v>2</v>
      </c>
      <c r="AY47" s="33" t="s">
        <v>489</v>
      </c>
      <c r="AZ47" s="33">
        <v>1</v>
      </c>
      <c r="BA47" s="33">
        <v>9</v>
      </c>
      <c r="BB47" s="33">
        <v>1</v>
      </c>
      <c r="BC47" s="33" t="s">
        <v>486</v>
      </c>
      <c r="BD47" s="33">
        <v>1</v>
      </c>
      <c r="BE47" s="33">
        <v>9</v>
      </c>
      <c r="BF47" s="33">
        <v>2</v>
      </c>
      <c r="BG47" s="33" t="s">
        <v>489</v>
      </c>
      <c r="BH47" s="33">
        <v>1</v>
      </c>
      <c r="BI47" s="33">
        <v>9</v>
      </c>
      <c r="BJ47" s="33">
        <v>3</v>
      </c>
      <c r="BK47" s="33" t="s">
        <v>488</v>
      </c>
      <c r="BL47" s="33">
        <v>2</v>
      </c>
      <c r="BM47" s="34" t="str">
        <f>_xlfn.IFNA(E47&amp;"#"&amp;F47&amp;"#"&amp;VLOOKUP(G47,数组!$B:$C,2,0)&amp;"#"&amp;角色升星配方!H47,"")</f>
        <v>5#1#2#3</v>
      </c>
      <c r="BN47" s="34" t="str">
        <f>_xlfn.IFNA(F47&amp;"#"&amp;G47&amp;"#"&amp;VLOOKUP(H47,数组!$B:$C,2,0)&amp;"#"&amp;角色升星配方!I47,"")</f>
        <v/>
      </c>
      <c r="BO47" s="34" t="str">
        <f>_xlfn.IFNA(G47&amp;"#"&amp;H47&amp;"#"&amp;VLOOKUP(I47,数组!$B:$C,2,0)&amp;"#"&amp;角色升星配方!J47,"")</f>
        <v/>
      </c>
      <c r="BP47" s="34" t="str">
        <f>_xlfn.IFNA(H47&amp;"#"&amp;I47&amp;"#"&amp;VLOOKUP(J47,数组!$B:$C,2,0)&amp;"#"&amp;角色升星配方!K47,"")</f>
        <v/>
      </c>
      <c r="BQ47" s="34" t="str">
        <f>_xlfn.IFNA(I47&amp;"#"&amp;J47&amp;"#"&amp;VLOOKUP(K47,数组!$B:$C,2,0)&amp;"#"&amp;角色升星配方!L47,"")</f>
        <v>5#2#15#4</v>
      </c>
      <c r="BR47" s="34" t="str">
        <f>_xlfn.IFNA(J47&amp;"#"&amp;K47&amp;"#"&amp;VLOOKUP(L47,数组!$B:$C,2,0)&amp;"#"&amp;角色升星配方!M47,"")</f>
        <v/>
      </c>
      <c r="BS47" s="34" t="str">
        <f>_xlfn.IFNA(K47&amp;"#"&amp;L47&amp;"#"&amp;VLOOKUP(M47,数组!$B:$C,2,0)&amp;"#"&amp;角色升星配方!N47,"")</f>
        <v/>
      </c>
      <c r="BT47" s="34" t="str">
        <f>_xlfn.IFNA(L47&amp;"#"&amp;M47&amp;"#"&amp;VLOOKUP(N47,数组!$B:$C,2,0)&amp;"#"&amp;角色升星配方!O47,"")</f>
        <v/>
      </c>
      <c r="BU47" s="34" t="str">
        <f>_xlfn.IFNA(M47&amp;"#"&amp;N47&amp;"#"&amp;VLOOKUP(O47,数组!$B:$C,2,0)&amp;"#"&amp;角色升星配方!P47,"")</f>
        <v>5#3#16#4</v>
      </c>
      <c r="BV47" s="34" t="str">
        <f>_xlfn.IFNA(N47&amp;"#"&amp;O47&amp;"#"&amp;VLOOKUP(P47,数组!$B:$C,2,0)&amp;"#"&amp;角色升星配方!Q47,"")</f>
        <v/>
      </c>
      <c r="BW47" s="34" t="str">
        <f>_xlfn.IFNA(O47&amp;"#"&amp;P47&amp;"#"&amp;VLOOKUP(Q47,数组!$B:$C,2,0)&amp;"#"&amp;角色升星配方!R47,"")</f>
        <v/>
      </c>
      <c r="BX47" s="34" t="str">
        <f>_xlfn.IFNA(P47&amp;"#"&amp;Q47&amp;"#"&amp;VLOOKUP(R47,数组!$B:$C,2,0)&amp;"#"&amp;角色升星配方!S47,"")</f>
        <v/>
      </c>
      <c r="BY47" s="34" t="str">
        <f>_xlfn.IFNA(Q47&amp;"#"&amp;R47&amp;"#"&amp;VLOOKUP(S47,数组!$B:$C,2,0)&amp;"#"&amp;角色升星配方!T47,"")</f>
        <v/>
      </c>
      <c r="BZ47" s="34" t="str">
        <f>_xlfn.IFNA(R47&amp;"#"&amp;S47&amp;"#"&amp;VLOOKUP(T47,数组!$B:$C,2,0)&amp;"#"&amp;角色升星配方!U47,"")</f>
        <v/>
      </c>
      <c r="CA47" s="34" t="str">
        <f>_xlfn.IFNA(S47&amp;"#"&amp;T47&amp;"#"&amp;VLOOKUP(U47,数组!$B:$C,2,0)&amp;"#"&amp;角色升星配方!V47,"")</f>
        <v/>
      </c>
      <c r="CB47" s="34" t="str">
        <f>_xlfn.IFNA(T47&amp;"#"&amp;U47&amp;"#"&amp;VLOOKUP(V47,数组!$B:$C,2,0)&amp;"#"&amp;角色升星配方!W47,"")</f>
        <v/>
      </c>
      <c r="CC47" s="34" t="str">
        <f>_xlfn.IFNA(U47&amp;"#"&amp;V47&amp;"#"&amp;VLOOKUP(W47,数组!$B:$C,2,0)&amp;"#"&amp;角色升星配方!X47,"")</f>
        <v/>
      </c>
      <c r="CD47" s="34" t="str">
        <f>_xlfn.IFNA(V47&amp;"#"&amp;W47&amp;"#"&amp;VLOOKUP(X47,数组!$B:$C,2,0)&amp;"#"&amp;角色升星配方!AC47,"")</f>
        <v/>
      </c>
      <c r="CE47" s="34" t="str">
        <f>_xlfn.IFNA(W47&amp;"#"&amp;X47&amp;"#"&amp;VLOOKUP(AC47,数组!$B:$C,2,0)&amp;"#"&amp;角色升星配方!AD47,"")</f>
        <v/>
      </c>
      <c r="CF47" s="34" t="str">
        <f>_xlfn.IFNA(X47&amp;"#"&amp;AC47&amp;"#"&amp;VLOOKUP(AD47,数组!$B:$C,2,0)&amp;"#"&amp;角色升星配方!AE47,"")</f>
        <v/>
      </c>
      <c r="CG47" s="34" t="str">
        <f>_xlfn.IFNA(AC47&amp;"#"&amp;AD47&amp;"#"&amp;VLOOKUP(AE47,数组!$B:$C,2,0)&amp;"#"&amp;角色升星配方!AF47,"")</f>
        <v>6#1#3#1</v>
      </c>
      <c r="CH47" s="34" t="str">
        <f>_xlfn.IFNA(AD47&amp;"#"&amp;AE47&amp;"#"&amp;VLOOKUP(AF47,数组!$B:$C,2,0)&amp;"#"&amp;角色升星配方!AG47,"")</f>
        <v/>
      </c>
      <c r="CI47" s="34" t="str">
        <f>_xlfn.IFNA(AE47&amp;"#"&amp;AF47&amp;"#"&amp;VLOOKUP(AG47,数组!$B:$C,2,0)&amp;"#"&amp;角色升星配方!AH47,"")</f>
        <v/>
      </c>
      <c r="CJ47" s="34" t="str">
        <f>_xlfn.IFNA(AF47&amp;"#"&amp;AG47&amp;"#"&amp;VLOOKUP(AH47,数组!$B:$C,2,0)&amp;"#"&amp;角色升星配方!AI47,"")</f>
        <v/>
      </c>
      <c r="CK47" s="34" t="str">
        <f>_xlfn.IFNA(AG47&amp;"#"&amp;AH47&amp;"#"&amp;VLOOKUP(AI47,数组!$B:$C,2,0)&amp;"#"&amp;角色升星配方!AJ47,"")</f>
        <v>6#2#26#1</v>
      </c>
      <c r="CL47" s="34" t="str">
        <f>_xlfn.IFNA(AH47&amp;"#"&amp;AI47&amp;"#"&amp;VLOOKUP(AJ47,数组!$B:$C,2,0)&amp;"#"&amp;角色升星配方!AK47,"")</f>
        <v/>
      </c>
      <c r="CM47" s="34" t="str">
        <f>_xlfn.IFNA(AI47&amp;"#"&amp;AJ47&amp;"#"&amp;VLOOKUP(AK47,数组!$B:$C,2,0)&amp;"#"&amp;角色升星配方!AL47,"")</f>
        <v/>
      </c>
      <c r="CN47" s="34" t="str">
        <f>_xlfn.IFNA(AJ47&amp;"#"&amp;AK47&amp;"#"&amp;VLOOKUP(AL47,数组!$B:$C,2,0)&amp;"#"&amp;角色升星配方!AM47,"")</f>
        <v/>
      </c>
      <c r="CO47" s="34" t="str">
        <f>_xlfn.IFNA(AK47&amp;"#"&amp;AL47&amp;"#"&amp;VLOOKUP(AM47,数组!$B:$C,2,0)&amp;"#"&amp;角色升星配方!AN47,"")</f>
        <v>6#3#17#3</v>
      </c>
      <c r="CP47" s="34" t="str">
        <f>_xlfn.IFNA(AL47&amp;"#"&amp;AM47&amp;"#"&amp;VLOOKUP(AN47,数组!$B:$C,2,0)&amp;"#"&amp;角色升星配方!AO47,"")</f>
        <v/>
      </c>
      <c r="CQ47" s="34" t="str">
        <f>_xlfn.IFNA(AM47&amp;"#"&amp;AN47&amp;"#"&amp;VLOOKUP(AO47,数组!$B:$C,2,0)&amp;"#"&amp;角色升星配方!AP47,"")</f>
        <v/>
      </c>
      <c r="CR47" s="34" t="str">
        <f>_xlfn.IFNA(AN47&amp;"#"&amp;AO47&amp;"#"&amp;VLOOKUP(AP47,数组!$B:$C,2,0)&amp;"#"&amp;角色升星配方!AQ47,"")</f>
        <v/>
      </c>
      <c r="CS47" s="34" t="str">
        <f>_xlfn.IFNA(AO47&amp;"#"&amp;AP47&amp;"#"&amp;VLOOKUP(AQ47,数组!$B:$C,2,0)&amp;"#"&amp;角色升星配方!AR47,"")</f>
        <v>7#1#17#4</v>
      </c>
      <c r="CT47" s="34" t="str">
        <f>_xlfn.IFNA(AP47&amp;"#"&amp;AQ47&amp;"#"&amp;VLOOKUP(AR47,数组!$B:$C,2,0)&amp;"#"&amp;角色升星配方!AS47,"")</f>
        <v/>
      </c>
      <c r="CU47" s="34" t="str">
        <f>_xlfn.IFNA(AQ47&amp;"#"&amp;AR47&amp;"#"&amp;VLOOKUP(AS47,数组!$B:$C,2,0)&amp;"#"&amp;角色升星配方!AT47,"")</f>
        <v/>
      </c>
      <c r="CV47" s="34" t="str">
        <f>_xlfn.IFNA(AR47&amp;"#"&amp;AS47&amp;"#"&amp;VLOOKUP(AT47,数组!$B:$C,2,0)&amp;"#"&amp;角色升星配方!AU47,"")</f>
        <v/>
      </c>
      <c r="CW47" s="34" t="str">
        <f>_xlfn.IFNA(AS47&amp;"#"&amp;AT47&amp;"#"&amp;VLOOKUP(AU47,数组!$B:$C,2,0)&amp;"#"&amp;角色升星配方!AV47,"")</f>
        <v>8#1#17#3</v>
      </c>
      <c r="CX47" s="34" t="str">
        <f>_xlfn.IFNA(AT47&amp;"#"&amp;AU47&amp;"#"&amp;VLOOKUP(AV47,数组!$B:$C,2,0)&amp;"#"&amp;角色升星配方!AW47,"")</f>
        <v/>
      </c>
      <c r="CY47" s="34" t="str">
        <f>_xlfn.IFNA(AU47&amp;"#"&amp;AV47&amp;"#"&amp;VLOOKUP(AW47,数组!$B:$C,2,0)&amp;"#"&amp;角色升星配方!AX47,"")</f>
        <v/>
      </c>
      <c r="CZ47" s="34" t="str">
        <f>_xlfn.IFNA(AV47&amp;"#"&amp;AW47&amp;"#"&amp;VLOOKUP(AX47,数组!$B:$C,2,0)&amp;"#"&amp;角色升星配方!AY47,"")</f>
        <v/>
      </c>
      <c r="DA47" s="34" t="str">
        <f>_xlfn.IFNA(AW47&amp;"#"&amp;AX47&amp;"#"&amp;VLOOKUP(AY47,数组!$B:$C,2,0)&amp;"#"&amp;角色升星配方!AZ47,"")</f>
        <v>8#2#18#1</v>
      </c>
      <c r="DB47" s="34" t="str">
        <f>_xlfn.IFNA(AX47&amp;"#"&amp;AY47&amp;"#"&amp;VLOOKUP(AZ47,数组!$B:$C,2,0)&amp;"#"&amp;角色升星配方!BM47,"")</f>
        <v/>
      </c>
      <c r="DE47" s="35" t="str">
        <f>_xlfn.IFNA(BA47&amp;"#"&amp;BB47&amp;"#"&amp;VLOOKUP(BC47,数组!$B:$C,2,0)&amp;"#"&amp;角色升星配方!BD47,"")</f>
        <v>9#1#3#1</v>
      </c>
      <c r="DI47" s="35" t="str">
        <f>_xlfn.IFNA(BE47&amp;"#"&amp;BF47&amp;"#"&amp;VLOOKUP(BG47,数组!$B:$C,2,0)&amp;"#"&amp;角色升星配方!BH47,"")</f>
        <v>9#2#18#1</v>
      </c>
      <c r="DJ47" s="35"/>
      <c r="DK47" s="35"/>
      <c r="DL47" s="35"/>
      <c r="DM47" s="35" t="str">
        <f>_xlfn.IFNA(BI47&amp;"#"&amp;BJ47&amp;"#"&amp;VLOOKUP(BK47,数组!$B:$C,2,0)&amp;"#"&amp;角色升星配方!BL47,"")</f>
        <v>9#3#17#2</v>
      </c>
      <c r="DN47" s="32" t="e">
        <f ca="1">[2]!SUMSTRING(BM47:DM47,"|")</f>
        <v>#NAME?</v>
      </c>
    </row>
    <row r="48" spans="1:118" x14ac:dyDescent="0.3">
      <c r="A48" s="35">
        <v>1</v>
      </c>
      <c r="B48" s="35">
        <v>10047</v>
      </c>
      <c r="C48" s="35">
        <v>1</v>
      </c>
      <c r="D48" s="35">
        <v>3</v>
      </c>
      <c r="BM48" s="35" t="str">
        <f>_xlfn.IFNA(E48&amp;"#"&amp;F48&amp;"#"&amp;VLOOKUP(G48,数组!$B:$C,2,0)&amp;"#"&amp;角色升星配方!H48,"")</f>
        <v/>
      </c>
      <c r="BN48" s="35" t="str">
        <f>_xlfn.IFNA(F48&amp;"#"&amp;G48&amp;"#"&amp;VLOOKUP(H48,数组!$B:$C,2,0)&amp;"#"&amp;角色升星配方!I48,"")</f>
        <v/>
      </c>
      <c r="BO48" s="35" t="str">
        <f>_xlfn.IFNA(G48&amp;"#"&amp;H48&amp;"#"&amp;VLOOKUP(I48,数组!$B:$C,2,0)&amp;"#"&amp;角色升星配方!J48,"")</f>
        <v/>
      </c>
      <c r="BP48" s="35" t="str">
        <f>_xlfn.IFNA(H48&amp;"#"&amp;I48&amp;"#"&amp;VLOOKUP(J48,数组!$B:$C,2,0)&amp;"#"&amp;角色升星配方!K48,"")</f>
        <v/>
      </c>
      <c r="BQ48" s="35" t="str">
        <f>_xlfn.IFNA(I48&amp;"#"&amp;J48&amp;"#"&amp;VLOOKUP(K48,数组!$B:$C,2,0)&amp;"#"&amp;角色升星配方!L48,"")</f>
        <v/>
      </c>
      <c r="BR48" s="35" t="str">
        <f>_xlfn.IFNA(J48&amp;"#"&amp;K48&amp;"#"&amp;VLOOKUP(L48,数组!$B:$C,2,0)&amp;"#"&amp;角色升星配方!M48,"")</f>
        <v/>
      </c>
      <c r="BS48" s="35" t="str">
        <f>_xlfn.IFNA(K48&amp;"#"&amp;L48&amp;"#"&amp;VLOOKUP(M48,数组!$B:$C,2,0)&amp;"#"&amp;角色升星配方!N48,"")</f>
        <v/>
      </c>
      <c r="BT48" s="35" t="str">
        <f>_xlfn.IFNA(L48&amp;"#"&amp;M48&amp;"#"&amp;VLOOKUP(N48,数组!$B:$C,2,0)&amp;"#"&amp;角色升星配方!O48,"")</f>
        <v/>
      </c>
      <c r="BU48" s="35" t="str">
        <f>_xlfn.IFNA(M48&amp;"#"&amp;N48&amp;"#"&amp;VLOOKUP(O48,数组!$B:$C,2,0)&amp;"#"&amp;角色升星配方!P48,"")</f>
        <v/>
      </c>
      <c r="BV48" s="35" t="str">
        <f>_xlfn.IFNA(N48&amp;"#"&amp;O48&amp;"#"&amp;VLOOKUP(P48,数组!$B:$C,2,0)&amp;"#"&amp;角色升星配方!Q48,"")</f>
        <v/>
      </c>
      <c r="BW48" s="35" t="str">
        <f>_xlfn.IFNA(O48&amp;"#"&amp;P48&amp;"#"&amp;VLOOKUP(Q48,数组!$B:$C,2,0)&amp;"#"&amp;角色升星配方!R48,"")</f>
        <v/>
      </c>
      <c r="BX48" s="35" t="str">
        <f>_xlfn.IFNA(P48&amp;"#"&amp;Q48&amp;"#"&amp;VLOOKUP(R48,数组!$B:$C,2,0)&amp;"#"&amp;角色升星配方!S48,"")</f>
        <v/>
      </c>
      <c r="BY48" s="35" t="str">
        <f>_xlfn.IFNA(Q48&amp;"#"&amp;R48&amp;"#"&amp;VLOOKUP(S48,数组!$B:$C,2,0)&amp;"#"&amp;角色升星配方!T48,"")</f>
        <v/>
      </c>
      <c r="BZ48" s="35" t="str">
        <f>_xlfn.IFNA(R48&amp;"#"&amp;S48&amp;"#"&amp;VLOOKUP(T48,数组!$B:$C,2,0)&amp;"#"&amp;角色升星配方!U48,"")</f>
        <v/>
      </c>
      <c r="CA48" s="35" t="str">
        <f>_xlfn.IFNA(S48&amp;"#"&amp;T48&amp;"#"&amp;VLOOKUP(U48,数组!$B:$C,2,0)&amp;"#"&amp;角色升星配方!V48,"")</f>
        <v/>
      </c>
      <c r="CB48" s="35" t="str">
        <f>_xlfn.IFNA(T48&amp;"#"&amp;U48&amp;"#"&amp;VLOOKUP(V48,数组!$B:$C,2,0)&amp;"#"&amp;角色升星配方!W48,"")</f>
        <v/>
      </c>
      <c r="CC48" s="35" t="str">
        <f>_xlfn.IFNA(U48&amp;"#"&amp;V48&amp;"#"&amp;VLOOKUP(W48,数组!$B:$C,2,0)&amp;"#"&amp;角色升星配方!X48,"")</f>
        <v/>
      </c>
      <c r="CD48" s="35" t="str">
        <f>_xlfn.IFNA(V48&amp;"#"&amp;W48&amp;"#"&amp;VLOOKUP(X48,数组!$B:$C,2,0)&amp;"#"&amp;角色升星配方!AC48,"")</f>
        <v/>
      </c>
      <c r="CE48" s="35" t="str">
        <f>_xlfn.IFNA(W48&amp;"#"&amp;X48&amp;"#"&amp;VLOOKUP(AC48,数组!$B:$C,2,0)&amp;"#"&amp;角色升星配方!AD48,"")</f>
        <v/>
      </c>
      <c r="CF48" s="35" t="str">
        <f>_xlfn.IFNA(X48&amp;"#"&amp;AC48&amp;"#"&amp;VLOOKUP(AD48,数组!$B:$C,2,0)&amp;"#"&amp;角色升星配方!AE48,"")</f>
        <v/>
      </c>
      <c r="CG48" s="35" t="str">
        <f>_xlfn.IFNA(AC48&amp;"#"&amp;AD48&amp;"#"&amp;VLOOKUP(AE48,数组!$B:$C,2,0)&amp;"#"&amp;角色升星配方!AF48,"")</f>
        <v/>
      </c>
      <c r="CH48" s="35" t="str">
        <f>_xlfn.IFNA(AD48&amp;"#"&amp;AE48&amp;"#"&amp;VLOOKUP(AF48,数组!$B:$C,2,0)&amp;"#"&amp;角色升星配方!AG48,"")</f>
        <v/>
      </c>
      <c r="CI48" s="35" t="str">
        <f>_xlfn.IFNA(AE48&amp;"#"&amp;AF48&amp;"#"&amp;VLOOKUP(AG48,数组!$B:$C,2,0)&amp;"#"&amp;角色升星配方!AH48,"")</f>
        <v/>
      </c>
      <c r="CJ48" s="35" t="str">
        <f>_xlfn.IFNA(AF48&amp;"#"&amp;AG48&amp;"#"&amp;VLOOKUP(AH48,数组!$B:$C,2,0)&amp;"#"&amp;角色升星配方!AI48,"")</f>
        <v/>
      </c>
      <c r="CK48" s="35" t="str">
        <f>_xlfn.IFNA(AG48&amp;"#"&amp;AH48&amp;"#"&amp;VLOOKUP(AI48,数组!$B:$C,2,0)&amp;"#"&amp;角色升星配方!AJ48,"")</f>
        <v/>
      </c>
      <c r="CL48" s="35" t="str">
        <f>_xlfn.IFNA(AH48&amp;"#"&amp;AI48&amp;"#"&amp;VLOOKUP(AJ48,数组!$B:$C,2,0)&amp;"#"&amp;角色升星配方!AK48,"")</f>
        <v/>
      </c>
      <c r="CM48" s="35" t="str">
        <f>_xlfn.IFNA(AI48&amp;"#"&amp;AJ48&amp;"#"&amp;VLOOKUP(AK48,数组!$B:$C,2,0)&amp;"#"&amp;角色升星配方!AL48,"")</f>
        <v/>
      </c>
      <c r="CN48" s="35" t="str">
        <f>_xlfn.IFNA(AJ48&amp;"#"&amp;AK48&amp;"#"&amp;VLOOKUP(AL48,数组!$B:$C,2,0)&amp;"#"&amp;角色升星配方!AM48,"")</f>
        <v/>
      </c>
      <c r="CO48" s="35" t="str">
        <f>_xlfn.IFNA(AK48&amp;"#"&amp;AL48&amp;"#"&amp;VLOOKUP(AM48,数组!$B:$C,2,0)&amp;"#"&amp;角色升星配方!AN48,"")</f>
        <v/>
      </c>
      <c r="CP48" s="35" t="str">
        <f>_xlfn.IFNA(AL48&amp;"#"&amp;AM48&amp;"#"&amp;VLOOKUP(AN48,数组!$B:$C,2,0)&amp;"#"&amp;角色升星配方!AO48,"")</f>
        <v/>
      </c>
      <c r="CQ48" s="35" t="str">
        <f>_xlfn.IFNA(AM48&amp;"#"&amp;AN48&amp;"#"&amp;VLOOKUP(AO48,数组!$B:$C,2,0)&amp;"#"&amp;角色升星配方!AP48,"")</f>
        <v/>
      </c>
      <c r="CR48" s="35" t="str">
        <f>_xlfn.IFNA(AN48&amp;"#"&amp;AO48&amp;"#"&amp;VLOOKUP(AP48,数组!$B:$C,2,0)&amp;"#"&amp;角色升星配方!AQ48,"")</f>
        <v/>
      </c>
      <c r="CS48" s="35" t="str">
        <f>_xlfn.IFNA(AO48&amp;"#"&amp;AP48&amp;"#"&amp;VLOOKUP(AQ48,数组!$B:$C,2,0)&amp;"#"&amp;角色升星配方!AR48,"")</f>
        <v/>
      </c>
      <c r="CT48" s="35" t="str">
        <f>_xlfn.IFNA(AP48&amp;"#"&amp;AQ48&amp;"#"&amp;VLOOKUP(AR48,数组!$B:$C,2,0)&amp;"#"&amp;角色升星配方!AS48,"")</f>
        <v/>
      </c>
      <c r="CU48" s="35" t="str">
        <f>_xlfn.IFNA(AQ48&amp;"#"&amp;AR48&amp;"#"&amp;VLOOKUP(AS48,数组!$B:$C,2,0)&amp;"#"&amp;角色升星配方!AT48,"")</f>
        <v/>
      </c>
      <c r="CV48" s="35" t="str">
        <f>_xlfn.IFNA(AR48&amp;"#"&amp;AS48&amp;"#"&amp;VLOOKUP(AT48,数组!$B:$C,2,0)&amp;"#"&amp;角色升星配方!AU48,"")</f>
        <v/>
      </c>
      <c r="CW48" s="35" t="str">
        <f>_xlfn.IFNA(AS48&amp;"#"&amp;AT48&amp;"#"&amp;VLOOKUP(AU48,数组!$B:$C,2,0)&amp;"#"&amp;角色升星配方!AV48,"")</f>
        <v/>
      </c>
      <c r="CX48" s="35" t="str">
        <f>_xlfn.IFNA(AT48&amp;"#"&amp;AU48&amp;"#"&amp;VLOOKUP(AV48,数组!$B:$C,2,0)&amp;"#"&amp;角色升星配方!AW48,"")</f>
        <v/>
      </c>
      <c r="CY48" s="35" t="str">
        <f>_xlfn.IFNA(AU48&amp;"#"&amp;AV48&amp;"#"&amp;VLOOKUP(AW48,数组!$B:$C,2,0)&amp;"#"&amp;角色升星配方!AX48,"")</f>
        <v/>
      </c>
      <c r="CZ48" s="35" t="str">
        <f>_xlfn.IFNA(AV48&amp;"#"&amp;AW48&amp;"#"&amp;VLOOKUP(AX48,数组!$B:$C,2,0)&amp;"#"&amp;角色升星配方!AY48,"")</f>
        <v/>
      </c>
      <c r="DA48" s="35" t="str">
        <f>_xlfn.IFNA(AW48&amp;"#"&amp;AX48&amp;"#"&amp;VLOOKUP(AY48,数组!$B:$C,2,0)&amp;"#"&amp;角色升星配方!AZ48,"")</f>
        <v/>
      </c>
      <c r="DB48" s="35" t="str">
        <f>_xlfn.IFNA(AX48&amp;"#"&amp;AY48&amp;"#"&amp;VLOOKUP(AZ48,数组!$B:$C,2,0)&amp;"#"&amp;角色升星配方!BM48,"")</f>
        <v/>
      </c>
      <c r="DI48" s="35" t="str">
        <f>_xlfn.IFNA(BE48&amp;"#"&amp;BF48&amp;"#"&amp;VLOOKUP(BG48,数组!$B:$C,2,0)&amp;"#"&amp;角色升星配方!BH48,"")</f>
        <v/>
      </c>
      <c r="DN48" s="32" t="e">
        <f ca="1">[2]!SUMSTRING(BM48:DM48,"|")</f>
        <v>#NAME?</v>
      </c>
    </row>
    <row r="49" spans="1:118" x14ac:dyDescent="0.3">
      <c r="A49" s="35">
        <v>2</v>
      </c>
      <c r="B49" s="35">
        <v>10048</v>
      </c>
      <c r="C49" s="35">
        <v>2</v>
      </c>
      <c r="D49" s="35">
        <v>3</v>
      </c>
      <c r="BM49" s="35" t="str">
        <f>_xlfn.IFNA(E49&amp;"#"&amp;F49&amp;"#"&amp;VLOOKUP(G49,数组!$B:$C,2,0)&amp;"#"&amp;角色升星配方!H49,"")</f>
        <v/>
      </c>
      <c r="BN49" s="35" t="str">
        <f>_xlfn.IFNA(F49&amp;"#"&amp;G49&amp;"#"&amp;VLOOKUP(H49,数组!$B:$C,2,0)&amp;"#"&amp;角色升星配方!I49,"")</f>
        <v/>
      </c>
      <c r="BO49" s="35" t="str">
        <f>_xlfn.IFNA(G49&amp;"#"&amp;H49&amp;"#"&amp;VLOOKUP(I49,数组!$B:$C,2,0)&amp;"#"&amp;角色升星配方!J49,"")</f>
        <v/>
      </c>
      <c r="BP49" s="35" t="str">
        <f>_xlfn.IFNA(H49&amp;"#"&amp;I49&amp;"#"&amp;VLOOKUP(J49,数组!$B:$C,2,0)&amp;"#"&amp;角色升星配方!K49,"")</f>
        <v/>
      </c>
      <c r="BQ49" s="35" t="str">
        <f>_xlfn.IFNA(I49&amp;"#"&amp;J49&amp;"#"&amp;VLOOKUP(K49,数组!$B:$C,2,0)&amp;"#"&amp;角色升星配方!L49,"")</f>
        <v/>
      </c>
      <c r="BR49" s="35" t="str">
        <f>_xlfn.IFNA(J49&amp;"#"&amp;K49&amp;"#"&amp;VLOOKUP(L49,数组!$B:$C,2,0)&amp;"#"&amp;角色升星配方!M49,"")</f>
        <v/>
      </c>
      <c r="BS49" s="35" t="str">
        <f>_xlfn.IFNA(K49&amp;"#"&amp;L49&amp;"#"&amp;VLOOKUP(M49,数组!$B:$C,2,0)&amp;"#"&amp;角色升星配方!N49,"")</f>
        <v/>
      </c>
      <c r="BT49" s="35" t="str">
        <f>_xlfn.IFNA(L49&amp;"#"&amp;M49&amp;"#"&amp;VLOOKUP(N49,数组!$B:$C,2,0)&amp;"#"&amp;角色升星配方!O49,"")</f>
        <v/>
      </c>
      <c r="BU49" s="35" t="str">
        <f>_xlfn.IFNA(M49&amp;"#"&amp;N49&amp;"#"&amp;VLOOKUP(O49,数组!$B:$C,2,0)&amp;"#"&amp;角色升星配方!P49,"")</f>
        <v/>
      </c>
      <c r="BV49" s="35" t="str">
        <f>_xlfn.IFNA(N49&amp;"#"&amp;O49&amp;"#"&amp;VLOOKUP(P49,数组!$B:$C,2,0)&amp;"#"&amp;角色升星配方!Q49,"")</f>
        <v/>
      </c>
      <c r="BW49" s="35" t="str">
        <f>_xlfn.IFNA(O49&amp;"#"&amp;P49&amp;"#"&amp;VLOOKUP(Q49,数组!$B:$C,2,0)&amp;"#"&amp;角色升星配方!R49,"")</f>
        <v/>
      </c>
      <c r="BX49" s="35" t="str">
        <f>_xlfn.IFNA(P49&amp;"#"&amp;Q49&amp;"#"&amp;VLOOKUP(R49,数组!$B:$C,2,0)&amp;"#"&amp;角色升星配方!S49,"")</f>
        <v/>
      </c>
      <c r="BY49" s="35" t="str">
        <f>_xlfn.IFNA(Q49&amp;"#"&amp;R49&amp;"#"&amp;VLOOKUP(S49,数组!$B:$C,2,0)&amp;"#"&amp;角色升星配方!T49,"")</f>
        <v/>
      </c>
      <c r="BZ49" s="35" t="str">
        <f>_xlfn.IFNA(R49&amp;"#"&amp;S49&amp;"#"&amp;VLOOKUP(T49,数组!$B:$C,2,0)&amp;"#"&amp;角色升星配方!U49,"")</f>
        <v/>
      </c>
      <c r="CA49" s="35" t="str">
        <f>_xlfn.IFNA(S49&amp;"#"&amp;T49&amp;"#"&amp;VLOOKUP(U49,数组!$B:$C,2,0)&amp;"#"&amp;角色升星配方!V49,"")</f>
        <v/>
      </c>
      <c r="CB49" s="35" t="str">
        <f>_xlfn.IFNA(T49&amp;"#"&amp;U49&amp;"#"&amp;VLOOKUP(V49,数组!$B:$C,2,0)&amp;"#"&amp;角色升星配方!W49,"")</f>
        <v/>
      </c>
      <c r="CC49" s="35" t="str">
        <f>_xlfn.IFNA(U49&amp;"#"&amp;V49&amp;"#"&amp;VLOOKUP(W49,数组!$B:$C,2,0)&amp;"#"&amp;角色升星配方!X49,"")</f>
        <v/>
      </c>
      <c r="CD49" s="35" t="str">
        <f>_xlfn.IFNA(V49&amp;"#"&amp;W49&amp;"#"&amp;VLOOKUP(X49,数组!$B:$C,2,0)&amp;"#"&amp;角色升星配方!AC49,"")</f>
        <v/>
      </c>
      <c r="CE49" s="35" t="str">
        <f>_xlfn.IFNA(W49&amp;"#"&amp;X49&amp;"#"&amp;VLOOKUP(AC49,数组!$B:$C,2,0)&amp;"#"&amp;角色升星配方!AD49,"")</f>
        <v/>
      </c>
      <c r="CF49" s="35" t="str">
        <f>_xlfn.IFNA(X49&amp;"#"&amp;AC49&amp;"#"&amp;VLOOKUP(AD49,数组!$B:$C,2,0)&amp;"#"&amp;角色升星配方!AE49,"")</f>
        <v/>
      </c>
      <c r="CG49" s="35" t="str">
        <f>_xlfn.IFNA(AC49&amp;"#"&amp;AD49&amp;"#"&amp;VLOOKUP(AE49,数组!$B:$C,2,0)&amp;"#"&amp;角色升星配方!AF49,"")</f>
        <v/>
      </c>
      <c r="CH49" s="35" t="str">
        <f>_xlfn.IFNA(AD49&amp;"#"&amp;AE49&amp;"#"&amp;VLOOKUP(AF49,数组!$B:$C,2,0)&amp;"#"&amp;角色升星配方!AG49,"")</f>
        <v/>
      </c>
      <c r="CI49" s="35" t="str">
        <f>_xlfn.IFNA(AE49&amp;"#"&amp;AF49&amp;"#"&amp;VLOOKUP(AG49,数组!$B:$C,2,0)&amp;"#"&amp;角色升星配方!AH49,"")</f>
        <v/>
      </c>
      <c r="CJ49" s="35" t="str">
        <f>_xlfn.IFNA(AF49&amp;"#"&amp;AG49&amp;"#"&amp;VLOOKUP(AH49,数组!$B:$C,2,0)&amp;"#"&amp;角色升星配方!AI49,"")</f>
        <v/>
      </c>
      <c r="CK49" s="35" t="str">
        <f>_xlfn.IFNA(AG49&amp;"#"&amp;AH49&amp;"#"&amp;VLOOKUP(AI49,数组!$B:$C,2,0)&amp;"#"&amp;角色升星配方!AJ49,"")</f>
        <v/>
      </c>
      <c r="CL49" s="35" t="str">
        <f>_xlfn.IFNA(AH49&amp;"#"&amp;AI49&amp;"#"&amp;VLOOKUP(AJ49,数组!$B:$C,2,0)&amp;"#"&amp;角色升星配方!AK49,"")</f>
        <v/>
      </c>
      <c r="CM49" s="35" t="str">
        <f>_xlfn.IFNA(AI49&amp;"#"&amp;AJ49&amp;"#"&amp;VLOOKUP(AK49,数组!$B:$C,2,0)&amp;"#"&amp;角色升星配方!AL49,"")</f>
        <v/>
      </c>
      <c r="CN49" s="35" t="str">
        <f>_xlfn.IFNA(AJ49&amp;"#"&amp;AK49&amp;"#"&amp;VLOOKUP(AL49,数组!$B:$C,2,0)&amp;"#"&amp;角色升星配方!AM49,"")</f>
        <v/>
      </c>
      <c r="CO49" s="35" t="str">
        <f>_xlfn.IFNA(AK49&amp;"#"&amp;AL49&amp;"#"&amp;VLOOKUP(AM49,数组!$B:$C,2,0)&amp;"#"&amp;角色升星配方!AN49,"")</f>
        <v/>
      </c>
      <c r="CP49" s="35" t="str">
        <f>_xlfn.IFNA(AL49&amp;"#"&amp;AM49&amp;"#"&amp;VLOOKUP(AN49,数组!$B:$C,2,0)&amp;"#"&amp;角色升星配方!AO49,"")</f>
        <v/>
      </c>
      <c r="CQ49" s="35" t="str">
        <f>_xlfn.IFNA(AM49&amp;"#"&amp;AN49&amp;"#"&amp;VLOOKUP(AO49,数组!$B:$C,2,0)&amp;"#"&amp;角色升星配方!AP49,"")</f>
        <v/>
      </c>
      <c r="CR49" s="35" t="str">
        <f>_xlfn.IFNA(AN49&amp;"#"&amp;AO49&amp;"#"&amp;VLOOKUP(AP49,数组!$B:$C,2,0)&amp;"#"&amp;角色升星配方!AQ49,"")</f>
        <v/>
      </c>
      <c r="CS49" s="35" t="str">
        <f>_xlfn.IFNA(AO49&amp;"#"&amp;AP49&amp;"#"&amp;VLOOKUP(AQ49,数组!$B:$C,2,0)&amp;"#"&amp;角色升星配方!AR49,"")</f>
        <v/>
      </c>
      <c r="CT49" s="35" t="str">
        <f>_xlfn.IFNA(AP49&amp;"#"&amp;AQ49&amp;"#"&amp;VLOOKUP(AR49,数组!$B:$C,2,0)&amp;"#"&amp;角色升星配方!AS49,"")</f>
        <v/>
      </c>
      <c r="CU49" s="35" t="str">
        <f>_xlfn.IFNA(AQ49&amp;"#"&amp;AR49&amp;"#"&amp;VLOOKUP(AS49,数组!$B:$C,2,0)&amp;"#"&amp;角色升星配方!AT49,"")</f>
        <v/>
      </c>
      <c r="CV49" s="35" t="str">
        <f>_xlfn.IFNA(AR49&amp;"#"&amp;AS49&amp;"#"&amp;VLOOKUP(AT49,数组!$B:$C,2,0)&amp;"#"&amp;角色升星配方!AU49,"")</f>
        <v/>
      </c>
      <c r="CW49" s="35" t="str">
        <f>_xlfn.IFNA(AS49&amp;"#"&amp;AT49&amp;"#"&amp;VLOOKUP(AU49,数组!$B:$C,2,0)&amp;"#"&amp;角色升星配方!AV49,"")</f>
        <v/>
      </c>
      <c r="CX49" s="35" t="str">
        <f>_xlfn.IFNA(AT49&amp;"#"&amp;AU49&amp;"#"&amp;VLOOKUP(AV49,数组!$B:$C,2,0)&amp;"#"&amp;角色升星配方!AW49,"")</f>
        <v/>
      </c>
      <c r="CY49" s="35" t="str">
        <f>_xlfn.IFNA(AU49&amp;"#"&amp;AV49&amp;"#"&amp;VLOOKUP(AW49,数组!$B:$C,2,0)&amp;"#"&amp;角色升星配方!AX49,"")</f>
        <v/>
      </c>
      <c r="CZ49" s="35" t="str">
        <f>_xlfn.IFNA(AV49&amp;"#"&amp;AW49&amp;"#"&amp;VLOOKUP(AX49,数组!$B:$C,2,0)&amp;"#"&amp;角色升星配方!AY49,"")</f>
        <v/>
      </c>
      <c r="DA49" s="35" t="str">
        <f>_xlfn.IFNA(AW49&amp;"#"&amp;AX49&amp;"#"&amp;VLOOKUP(AY49,数组!$B:$C,2,0)&amp;"#"&amp;角色升星配方!AZ49,"")</f>
        <v/>
      </c>
      <c r="DB49" s="35" t="str">
        <f>_xlfn.IFNA(AX49&amp;"#"&amp;AY49&amp;"#"&amp;VLOOKUP(AZ49,数组!$B:$C,2,0)&amp;"#"&amp;角色升星配方!BM49,"")</f>
        <v/>
      </c>
      <c r="DI49" s="35" t="str">
        <f>_xlfn.IFNA(BE49&amp;"#"&amp;BF49&amp;"#"&amp;VLOOKUP(BG49,数组!$B:$C,2,0)&amp;"#"&amp;角色升星配方!BH49,"")</f>
        <v/>
      </c>
      <c r="DN49" s="32" t="e">
        <f ca="1">[2]!SUMSTRING(BM49:DM49,"|")</f>
        <v>#NAME?</v>
      </c>
    </row>
    <row r="50" spans="1:118" x14ac:dyDescent="0.3">
      <c r="A50" s="35">
        <v>3</v>
      </c>
      <c r="B50" s="35">
        <v>10049</v>
      </c>
      <c r="C50" s="35">
        <v>3</v>
      </c>
      <c r="D50" s="35">
        <v>3</v>
      </c>
      <c r="BM50" s="35" t="str">
        <f>_xlfn.IFNA(E50&amp;"#"&amp;F50&amp;"#"&amp;VLOOKUP(G50,数组!$B:$C,2,0)&amp;"#"&amp;角色升星配方!H50,"")</f>
        <v/>
      </c>
      <c r="BN50" s="35" t="str">
        <f>_xlfn.IFNA(F50&amp;"#"&amp;G50&amp;"#"&amp;VLOOKUP(H50,数组!$B:$C,2,0)&amp;"#"&amp;角色升星配方!I50,"")</f>
        <v/>
      </c>
      <c r="BO50" s="35" t="str">
        <f>_xlfn.IFNA(G50&amp;"#"&amp;H50&amp;"#"&amp;VLOOKUP(I50,数组!$B:$C,2,0)&amp;"#"&amp;角色升星配方!J50,"")</f>
        <v/>
      </c>
      <c r="BP50" s="35" t="str">
        <f>_xlfn.IFNA(H50&amp;"#"&amp;I50&amp;"#"&amp;VLOOKUP(J50,数组!$B:$C,2,0)&amp;"#"&amp;角色升星配方!K50,"")</f>
        <v/>
      </c>
      <c r="BQ50" s="35" t="str">
        <f>_xlfn.IFNA(I50&amp;"#"&amp;J50&amp;"#"&amp;VLOOKUP(K50,数组!$B:$C,2,0)&amp;"#"&amp;角色升星配方!L50,"")</f>
        <v/>
      </c>
      <c r="BR50" s="35" t="str">
        <f>_xlfn.IFNA(J50&amp;"#"&amp;K50&amp;"#"&amp;VLOOKUP(L50,数组!$B:$C,2,0)&amp;"#"&amp;角色升星配方!M50,"")</f>
        <v/>
      </c>
      <c r="BS50" s="35" t="str">
        <f>_xlfn.IFNA(K50&amp;"#"&amp;L50&amp;"#"&amp;VLOOKUP(M50,数组!$B:$C,2,0)&amp;"#"&amp;角色升星配方!N50,"")</f>
        <v/>
      </c>
      <c r="BT50" s="35" t="str">
        <f>_xlfn.IFNA(L50&amp;"#"&amp;M50&amp;"#"&amp;VLOOKUP(N50,数组!$B:$C,2,0)&amp;"#"&amp;角色升星配方!O50,"")</f>
        <v/>
      </c>
      <c r="BU50" s="35" t="str">
        <f>_xlfn.IFNA(M50&amp;"#"&amp;N50&amp;"#"&amp;VLOOKUP(O50,数组!$B:$C,2,0)&amp;"#"&amp;角色升星配方!P50,"")</f>
        <v/>
      </c>
      <c r="BV50" s="35" t="str">
        <f>_xlfn.IFNA(N50&amp;"#"&amp;O50&amp;"#"&amp;VLOOKUP(P50,数组!$B:$C,2,0)&amp;"#"&amp;角色升星配方!Q50,"")</f>
        <v/>
      </c>
      <c r="BW50" s="35" t="str">
        <f>_xlfn.IFNA(O50&amp;"#"&amp;P50&amp;"#"&amp;VLOOKUP(Q50,数组!$B:$C,2,0)&amp;"#"&amp;角色升星配方!R50,"")</f>
        <v/>
      </c>
      <c r="BX50" s="35" t="str">
        <f>_xlfn.IFNA(P50&amp;"#"&amp;Q50&amp;"#"&amp;VLOOKUP(R50,数组!$B:$C,2,0)&amp;"#"&amp;角色升星配方!S50,"")</f>
        <v/>
      </c>
      <c r="BY50" s="35" t="str">
        <f>_xlfn.IFNA(Q50&amp;"#"&amp;R50&amp;"#"&amp;VLOOKUP(S50,数组!$B:$C,2,0)&amp;"#"&amp;角色升星配方!T50,"")</f>
        <v/>
      </c>
      <c r="BZ50" s="35" t="str">
        <f>_xlfn.IFNA(R50&amp;"#"&amp;S50&amp;"#"&amp;VLOOKUP(T50,数组!$B:$C,2,0)&amp;"#"&amp;角色升星配方!U50,"")</f>
        <v/>
      </c>
      <c r="CA50" s="35" t="str">
        <f>_xlfn.IFNA(S50&amp;"#"&amp;T50&amp;"#"&amp;VLOOKUP(U50,数组!$B:$C,2,0)&amp;"#"&amp;角色升星配方!V50,"")</f>
        <v/>
      </c>
      <c r="CB50" s="35" t="str">
        <f>_xlfn.IFNA(T50&amp;"#"&amp;U50&amp;"#"&amp;VLOOKUP(V50,数组!$B:$C,2,0)&amp;"#"&amp;角色升星配方!W50,"")</f>
        <v/>
      </c>
      <c r="CC50" s="35" t="str">
        <f>_xlfn.IFNA(U50&amp;"#"&amp;V50&amp;"#"&amp;VLOOKUP(W50,数组!$B:$C,2,0)&amp;"#"&amp;角色升星配方!X50,"")</f>
        <v/>
      </c>
      <c r="CD50" s="35" t="str">
        <f>_xlfn.IFNA(V50&amp;"#"&amp;W50&amp;"#"&amp;VLOOKUP(X50,数组!$B:$C,2,0)&amp;"#"&amp;角色升星配方!AC50,"")</f>
        <v/>
      </c>
      <c r="CE50" s="35" t="str">
        <f>_xlfn.IFNA(W50&amp;"#"&amp;X50&amp;"#"&amp;VLOOKUP(AC50,数组!$B:$C,2,0)&amp;"#"&amp;角色升星配方!AD50,"")</f>
        <v/>
      </c>
      <c r="CF50" s="35" t="str">
        <f>_xlfn.IFNA(X50&amp;"#"&amp;AC50&amp;"#"&amp;VLOOKUP(AD50,数组!$B:$C,2,0)&amp;"#"&amp;角色升星配方!AE50,"")</f>
        <v/>
      </c>
      <c r="CG50" s="35" t="str">
        <f>_xlfn.IFNA(AC50&amp;"#"&amp;AD50&amp;"#"&amp;VLOOKUP(AE50,数组!$B:$C,2,0)&amp;"#"&amp;角色升星配方!AF50,"")</f>
        <v/>
      </c>
      <c r="CH50" s="35" t="str">
        <f>_xlfn.IFNA(AD50&amp;"#"&amp;AE50&amp;"#"&amp;VLOOKUP(AF50,数组!$B:$C,2,0)&amp;"#"&amp;角色升星配方!AG50,"")</f>
        <v/>
      </c>
      <c r="CI50" s="35" t="str">
        <f>_xlfn.IFNA(AE50&amp;"#"&amp;AF50&amp;"#"&amp;VLOOKUP(AG50,数组!$B:$C,2,0)&amp;"#"&amp;角色升星配方!AH50,"")</f>
        <v/>
      </c>
      <c r="CJ50" s="35" t="str">
        <f>_xlfn.IFNA(AF50&amp;"#"&amp;AG50&amp;"#"&amp;VLOOKUP(AH50,数组!$B:$C,2,0)&amp;"#"&amp;角色升星配方!AI50,"")</f>
        <v/>
      </c>
      <c r="CK50" s="35" t="str">
        <f>_xlfn.IFNA(AG50&amp;"#"&amp;AH50&amp;"#"&amp;VLOOKUP(AI50,数组!$B:$C,2,0)&amp;"#"&amp;角色升星配方!AJ50,"")</f>
        <v/>
      </c>
      <c r="CL50" s="35" t="str">
        <f>_xlfn.IFNA(AH50&amp;"#"&amp;AI50&amp;"#"&amp;VLOOKUP(AJ50,数组!$B:$C,2,0)&amp;"#"&amp;角色升星配方!AK50,"")</f>
        <v/>
      </c>
      <c r="CM50" s="35" t="str">
        <f>_xlfn.IFNA(AI50&amp;"#"&amp;AJ50&amp;"#"&amp;VLOOKUP(AK50,数组!$B:$C,2,0)&amp;"#"&amp;角色升星配方!AL50,"")</f>
        <v/>
      </c>
      <c r="CN50" s="35" t="str">
        <f>_xlfn.IFNA(AJ50&amp;"#"&amp;AK50&amp;"#"&amp;VLOOKUP(AL50,数组!$B:$C,2,0)&amp;"#"&amp;角色升星配方!AM50,"")</f>
        <v/>
      </c>
      <c r="CO50" s="35" t="str">
        <f>_xlfn.IFNA(AK50&amp;"#"&amp;AL50&amp;"#"&amp;VLOOKUP(AM50,数组!$B:$C,2,0)&amp;"#"&amp;角色升星配方!AN50,"")</f>
        <v/>
      </c>
      <c r="CP50" s="35" t="str">
        <f>_xlfn.IFNA(AL50&amp;"#"&amp;AM50&amp;"#"&amp;VLOOKUP(AN50,数组!$B:$C,2,0)&amp;"#"&amp;角色升星配方!AO50,"")</f>
        <v/>
      </c>
      <c r="CQ50" s="35" t="str">
        <f>_xlfn.IFNA(AM50&amp;"#"&amp;AN50&amp;"#"&amp;VLOOKUP(AO50,数组!$B:$C,2,0)&amp;"#"&amp;角色升星配方!AP50,"")</f>
        <v/>
      </c>
      <c r="CR50" s="35" t="str">
        <f>_xlfn.IFNA(AN50&amp;"#"&amp;AO50&amp;"#"&amp;VLOOKUP(AP50,数组!$B:$C,2,0)&amp;"#"&amp;角色升星配方!AQ50,"")</f>
        <v/>
      </c>
      <c r="CS50" s="35" t="str">
        <f>_xlfn.IFNA(AO50&amp;"#"&amp;AP50&amp;"#"&amp;VLOOKUP(AQ50,数组!$B:$C,2,0)&amp;"#"&amp;角色升星配方!AR50,"")</f>
        <v/>
      </c>
      <c r="CT50" s="35" t="str">
        <f>_xlfn.IFNA(AP50&amp;"#"&amp;AQ50&amp;"#"&amp;VLOOKUP(AR50,数组!$B:$C,2,0)&amp;"#"&amp;角色升星配方!AS50,"")</f>
        <v/>
      </c>
      <c r="CU50" s="35" t="str">
        <f>_xlfn.IFNA(AQ50&amp;"#"&amp;AR50&amp;"#"&amp;VLOOKUP(AS50,数组!$B:$C,2,0)&amp;"#"&amp;角色升星配方!AT50,"")</f>
        <v/>
      </c>
      <c r="CV50" s="35" t="str">
        <f>_xlfn.IFNA(AR50&amp;"#"&amp;AS50&amp;"#"&amp;VLOOKUP(AT50,数组!$B:$C,2,0)&amp;"#"&amp;角色升星配方!AU50,"")</f>
        <v/>
      </c>
      <c r="CW50" s="35" t="str">
        <f>_xlfn.IFNA(AS50&amp;"#"&amp;AT50&amp;"#"&amp;VLOOKUP(AU50,数组!$B:$C,2,0)&amp;"#"&amp;角色升星配方!AV50,"")</f>
        <v/>
      </c>
      <c r="CX50" s="35" t="str">
        <f>_xlfn.IFNA(AT50&amp;"#"&amp;AU50&amp;"#"&amp;VLOOKUP(AV50,数组!$B:$C,2,0)&amp;"#"&amp;角色升星配方!AW50,"")</f>
        <v/>
      </c>
      <c r="CY50" s="35" t="str">
        <f>_xlfn.IFNA(AU50&amp;"#"&amp;AV50&amp;"#"&amp;VLOOKUP(AW50,数组!$B:$C,2,0)&amp;"#"&amp;角色升星配方!AX50,"")</f>
        <v/>
      </c>
      <c r="CZ50" s="35" t="str">
        <f>_xlfn.IFNA(AV50&amp;"#"&amp;AW50&amp;"#"&amp;VLOOKUP(AX50,数组!$B:$C,2,0)&amp;"#"&amp;角色升星配方!AY50,"")</f>
        <v/>
      </c>
      <c r="DA50" s="35" t="str">
        <f>_xlfn.IFNA(AW50&amp;"#"&amp;AX50&amp;"#"&amp;VLOOKUP(AY50,数组!$B:$C,2,0)&amp;"#"&amp;角色升星配方!AZ50,"")</f>
        <v/>
      </c>
      <c r="DB50" s="35" t="str">
        <f>_xlfn.IFNA(AX50&amp;"#"&amp;AY50&amp;"#"&amp;VLOOKUP(AZ50,数组!$B:$C,2,0)&amp;"#"&amp;角色升星配方!BM50,"")</f>
        <v/>
      </c>
      <c r="DI50" s="35" t="str">
        <f>_xlfn.IFNA(BE50&amp;"#"&amp;BF50&amp;"#"&amp;VLOOKUP(BG50,数组!$B:$C,2,0)&amp;"#"&amp;角色升星配方!BH50,"")</f>
        <v/>
      </c>
      <c r="DN50" s="32" t="e">
        <f ca="1">[2]!SUMSTRING(BM50:DM50,"|")</f>
        <v>#NAME?</v>
      </c>
    </row>
    <row r="51" spans="1:118" x14ac:dyDescent="0.3">
      <c r="A51" s="35">
        <v>4</v>
      </c>
      <c r="B51" s="35">
        <v>10050</v>
      </c>
      <c r="C51" s="35">
        <v>4</v>
      </c>
      <c r="D51" s="35">
        <v>3</v>
      </c>
      <c r="BM51" s="35" t="str">
        <f>_xlfn.IFNA(E51&amp;"#"&amp;F51&amp;"#"&amp;VLOOKUP(G51,数组!$B:$C,2,0)&amp;"#"&amp;角色升星配方!H51,"")</f>
        <v/>
      </c>
      <c r="BN51" s="35" t="str">
        <f>_xlfn.IFNA(F51&amp;"#"&amp;G51&amp;"#"&amp;VLOOKUP(H51,数组!$B:$C,2,0)&amp;"#"&amp;角色升星配方!I51,"")</f>
        <v/>
      </c>
      <c r="BO51" s="35" t="str">
        <f>_xlfn.IFNA(G51&amp;"#"&amp;H51&amp;"#"&amp;VLOOKUP(I51,数组!$B:$C,2,0)&amp;"#"&amp;角色升星配方!J51,"")</f>
        <v/>
      </c>
      <c r="BP51" s="35" t="str">
        <f>_xlfn.IFNA(H51&amp;"#"&amp;I51&amp;"#"&amp;VLOOKUP(J51,数组!$B:$C,2,0)&amp;"#"&amp;角色升星配方!K51,"")</f>
        <v/>
      </c>
      <c r="BQ51" s="35" t="str">
        <f>_xlfn.IFNA(I51&amp;"#"&amp;J51&amp;"#"&amp;VLOOKUP(K51,数组!$B:$C,2,0)&amp;"#"&amp;角色升星配方!L51,"")</f>
        <v/>
      </c>
      <c r="BR51" s="35" t="str">
        <f>_xlfn.IFNA(J51&amp;"#"&amp;K51&amp;"#"&amp;VLOOKUP(L51,数组!$B:$C,2,0)&amp;"#"&amp;角色升星配方!M51,"")</f>
        <v/>
      </c>
      <c r="BS51" s="35" t="str">
        <f>_xlfn.IFNA(K51&amp;"#"&amp;L51&amp;"#"&amp;VLOOKUP(M51,数组!$B:$C,2,0)&amp;"#"&amp;角色升星配方!N51,"")</f>
        <v/>
      </c>
      <c r="BT51" s="35" t="str">
        <f>_xlfn.IFNA(L51&amp;"#"&amp;M51&amp;"#"&amp;VLOOKUP(N51,数组!$B:$C,2,0)&amp;"#"&amp;角色升星配方!O51,"")</f>
        <v/>
      </c>
      <c r="BU51" s="35" t="str">
        <f>_xlfn.IFNA(M51&amp;"#"&amp;N51&amp;"#"&amp;VLOOKUP(O51,数组!$B:$C,2,0)&amp;"#"&amp;角色升星配方!P51,"")</f>
        <v/>
      </c>
      <c r="BV51" s="35" t="str">
        <f>_xlfn.IFNA(N51&amp;"#"&amp;O51&amp;"#"&amp;VLOOKUP(P51,数组!$B:$C,2,0)&amp;"#"&amp;角色升星配方!Q51,"")</f>
        <v/>
      </c>
      <c r="BW51" s="35" t="str">
        <f>_xlfn.IFNA(O51&amp;"#"&amp;P51&amp;"#"&amp;VLOOKUP(Q51,数组!$B:$C,2,0)&amp;"#"&amp;角色升星配方!R51,"")</f>
        <v/>
      </c>
      <c r="BX51" s="35" t="str">
        <f>_xlfn.IFNA(P51&amp;"#"&amp;Q51&amp;"#"&amp;VLOOKUP(R51,数组!$B:$C,2,0)&amp;"#"&amp;角色升星配方!S51,"")</f>
        <v/>
      </c>
      <c r="BY51" s="35" t="str">
        <f>_xlfn.IFNA(Q51&amp;"#"&amp;R51&amp;"#"&amp;VLOOKUP(S51,数组!$B:$C,2,0)&amp;"#"&amp;角色升星配方!T51,"")</f>
        <v/>
      </c>
      <c r="BZ51" s="35" t="str">
        <f>_xlfn.IFNA(R51&amp;"#"&amp;S51&amp;"#"&amp;VLOOKUP(T51,数组!$B:$C,2,0)&amp;"#"&amp;角色升星配方!U51,"")</f>
        <v/>
      </c>
      <c r="CA51" s="35" t="str">
        <f>_xlfn.IFNA(S51&amp;"#"&amp;T51&amp;"#"&amp;VLOOKUP(U51,数组!$B:$C,2,0)&amp;"#"&amp;角色升星配方!V51,"")</f>
        <v/>
      </c>
      <c r="CB51" s="35" t="str">
        <f>_xlfn.IFNA(T51&amp;"#"&amp;U51&amp;"#"&amp;VLOOKUP(V51,数组!$B:$C,2,0)&amp;"#"&amp;角色升星配方!W51,"")</f>
        <v/>
      </c>
      <c r="CC51" s="35" t="str">
        <f>_xlfn.IFNA(U51&amp;"#"&amp;V51&amp;"#"&amp;VLOOKUP(W51,数组!$B:$C,2,0)&amp;"#"&amp;角色升星配方!X51,"")</f>
        <v/>
      </c>
      <c r="CD51" s="35" t="str">
        <f>_xlfn.IFNA(V51&amp;"#"&amp;W51&amp;"#"&amp;VLOOKUP(X51,数组!$B:$C,2,0)&amp;"#"&amp;角色升星配方!AC51,"")</f>
        <v/>
      </c>
      <c r="CE51" s="35" t="str">
        <f>_xlfn.IFNA(W51&amp;"#"&amp;X51&amp;"#"&amp;VLOOKUP(AC51,数组!$B:$C,2,0)&amp;"#"&amp;角色升星配方!AD51,"")</f>
        <v/>
      </c>
      <c r="CF51" s="35" t="str">
        <f>_xlfn.IFNA(X51&amp;"#"&amp;AC51&amp;"#"&amp;VLOOKUP(AD51,数组!$B:$C,2,0)&amp;"#"&amp;角色升星配方!AE51,"")</f>
        <v/>
      </c>
      <c r="CG51" s="35" t="str">
        <f>_xlfn.IFNA(AC51&amp;"#"&amp;AD51&amp;"#"&amp;VLOOKUP(AE51,数组!$B:$C,2,0)&amp;"#"&amp;角色升星配方!AF51,"")</f>
        <v/>
      </c>
      <c r="CH51" s="35" t="str">
        <f>_xlfn.IFNA(AD51&amp;"#"&amp;AE51&amp;"#"&amp;VLOOKUP(AF51,数组!$B:$C,2,0)&amp;"#"&amp;角色升星配方!AG51,"")</f>
        <v/>
      </c>
      <c r="CI51" s="35" t="str">
        <f>_xlfn.IFNA(AE51&amp;"#"&amp;AF51&amp;"#"&amp;VLOOKUP(AG51,数组!$B:$C,2,0)&amp;"#"&amp;角色升星配方!AH51,"")</f>
        <v/>
      </c>
      <c r="CJ51" s="35" t="str">
        <f>_xlfn.IFNA(AF51&amp;"#"&amp;AG51&amp;"#"&amp;VLOOKUP(AH51,数组!$B:$C,2,0)&amp;"#"&amp;角色升星配方!AI51,"")</f>
        <v/>
      </c>
      <c r="CK51" s="35" t="str">
        <f>_xlfn.IFNA(AG51&amp;"#"&amp;AH51&amp;"#"&amp;VLOOKUP(AI51,数组!$B:$C,2,0)&amp;"#"&amp;角色升星配方!AJ51,"")</f>
        <v/>
      </c>
      <c r="CL51" s="35" t="str">
        <f>_xlfn.IFNA(AH51&amp;"#"&amp;AI51&amp;"#"&amp;VLOOKUP(AJ51,数组!$B:$C,2,0)&amp;"#"&amp;角色升星配方!AK51,"")</f>
        <v/>
      </c>
      <c r="CM51" s="35" t="str">
        <f>_xlfn.IFNA(AI51&amp;"#"&amp;AJ51&amp;"#"&amp;VLOOKUP(AK51,数组!$B:$C,2,0)&amp;"#"&amp;角色升星配方!AL51,"")</f>
        <v/>
      </c>
      <c r="CN51" s="35" t="str">
        <f>_xlfn.IFNA(AJ51&amp;"#"&amp;AK51&amp;"#"&amp;VLOOKUP(AL51,数组!$B:$C,2,0)&amp;"#"&amp;角色升星配方!AM51,"")</f>
        <v/>
      </c>
      <c r="CO51" s="35" t="str">
        <f>_xlfn.IFNA(AK51&amp;"#"&amp;AL51&amp;"#"&amp;VLOOKUP(AM51,数组!$B:$C,2,0)&amp;"#"&amp;角色升星配方!AN51,"")</f>
        <v/>
      </c>
      <c r="CP51" s="35" t="str">
        <f>_xlfn.IFNA(AL51&amp;"#"&amp;AM51&amp;"#"&amp;VLOOKUP(AN51,数组!$B:$C,2,0)&amp;"#"&amp;角色升星配方!AO51,"")</f>
        <v/>
      </c>
      <c r="CQ51" s="35" t="str">
        <f>_xlfn.IFNA(AM51&amp;"#"&amp;AN51&amp;"#"&amp;VLOOKUP(AO51,数组!$B:$C,2,0)&amp;"#"&amp;角色升星配方!AP51,"")</f>
        <v/>
      </c>
      <c r="CR51" s="35" t="str">
        <f>_xlfn.IFNA(AN51&amp;"#"&amp;AO51&amp;"#"&amp;VLOOKUP(AP51,数组!$B:$C,2,0)&amp;"#"&amp;角色升星配方!AQ51,"")</f>
        <v/>
      </c>
      <c r="CS51" s="35" t="str">
        <f>_xlfn.IFNA(AO51&amp;"#"&amp;AP51&amp;"#"&amp;VLOOKUP(AQ51,数组!$B:$C,2,0)&amp;"#"&amp;角色升星配方!AR51,"")</f>
        <v/>
      </c>
      <c r="CT51" s="35" t="str">
        <f>_xlfn.IFNA(AP51&amp;"#"&amp;AQ51&amp;"#"&amp;VLOOKUP(AR51,数组!$B:$C,2,0)&amp;"#"&amp;角色升星配方!AS51,"")</f>
        <v/>
      </c>
      <c r="CU51" s="35" t="str">
        <f>_xlfn.IFNA(AQ51&amp;"#"&amp;AR51&amp;"#"&amp;VLOOKUP(AS51,数组!$B:$C,2,0)&amp;"#"&amp;角色升星配方!AT51,"")</f>
        <v/>
      </c>
      <c r="CV51" s="35" t="str">
        <f>_xlfn.IFNA(AR51&amp;"#"&amp;AS51&amp;"#"&amp;VLOOKUP(AT51,数组!$B:$C,2,0)&amp;"#"&amp;角色升星配方!AU51,"")</f>
        <v/>
      </c>
      <c r="CW51" s="35" t="str">
        <f>_xlfn.IFNA(AS51&amp;"#"&amp;AT51&amp;"#"&amp;VLOOKUP(AU51,数组!$B:$C,2,0)&amp;"#"&amp;角色升星配方!AV51,"")</f>
        <v/>
      </c>
      <c r="CX51" s="35" t="str">
        <f>_xlfn.IFNA(AT51&amp;"#"&amp;AU51&amp;"#"&amp;VLOOKUP(AV51,数组!$B:$C,2,0)&amp;"#"&amp;角色升星配方!AW51,"")</f>
        <v/>
      </c>
      <c r="CY51" s="35" t="str">
        <f>_xlfn.IFNA(AU51&amp;"#"&amp;AV51&amp;"#"&amp;VLOOKUP(AW51,数组!$B:$C,2,0)&amp;"#"&amp;角色升星配方!AX51,"")</f>
        <v/>
      </c>
      <c r="CZ51" s="35" t="str">
        <f>_xlfn.IFNA(AV51&amp;"#"&amp;AW51&amp;"#"&amp;VLOOKUP(AX51,数组!$B:$C,2,0)&amp;"#"&amp;角色升星配方!AY51,"")</f>
        <v/>
      </c>
      <c r="DA51" s="35" t="str">
        <f>_xlfn.IFNA(AW51&amp;"#"&amp;AX51&amp;"#"&amp;VLOOKUP(AY51,数组!$B:$C,2,0)&amp;"#"&amp;角色升星配方!AZ51,"")</f>
        <v/>
      </c>
      <c r="DB51" s="35" t="str">
        <f>_xlfn.IFNA(AX51&amp;"#"&amp;AY51&amp;"#"&amp;VLOOKUP(AZ51,数组!$B:$C,2,0)&amp;"#"&amp;角色升星配方!BM51,"")</f>
        <v/>
      </c>
      <c r="DI51" s="35" t="str">
        <f>_xlfn.IFNA(BE51&amp;"#"&amp;BF51&amp;"#"&amp;VLOOKUP(BG51,数组!$B:$C,2,0)&amp;"#"&amp;角色升星配方!BH51,"")</f>
        <v/>
      </c>
      <c r="DN51" s="32" t="e">
        <f ca="1">[2]!SUMSTRING(BM51:DM51,"|")</f>
        <v>#NAME?</v>
      </c>
    </row>
    <row r="52" spans="1:118" x14ac:dyDescent="0.3">
      <c r="A52" s="35">
        <v>5</v>
      </c>
      <c r="B52" s="35">
        <v>10051</v>
      </c>
      <c r="C52" s="35">
        <v>5</v>
      </c>
      <c r="D52" s="35">
        <v>3</v>
      </c>
      <c r="BM52" s="35" t="str">
        <f>_xlfn.IFNA(E52&amp;"#"&amp;F52&amp;"#"&amp;VLOOKUP(G52,数组!$B:$C,2,0)&amp;"#"&amp;角色升星配方!H52,"")</f>
        <v/>
      </c>
      <c r="BN52" s="35" t="str">
        <f>_xlfn.IFNA(F52&amp;"#"&amp;G52&amp;"#"&amp;VLOOKUP(H52,数组!$B:$C,2,0)&amp;"#"&amp;角色升星配方!I52,"")</f>
        <v/>
      </c>
      <c r="BO52" s="35" t="str">
        <f>_xlfn.IFNA(G52&amp;"#"&amp;H52&amp;"#"&amp;VLOOKUP(I52,数组!$B:$C,2,0)&amp;"#"&amp;角色升星配方!J52,"")</f>
        <v/>
      </c>
      <c r="BP52" s="35" t="str">
        <f>_xlfn.IFNA(H52&amp;"#"&amp;I52&amp;"#"&amp;VLOOKUP(J52,数组!$B:$C,2,0)&amp;"#"&amp;角色升星配方!K52,"")</f>
        <v/>
      </c>
      <c r="BQ52" s="35" t="str">
        <f>_xlfn.IFNA(I52&amp;"#"&amp;J52&amp;"#"&amp;VLOOKUP(K52,数组!$B:$C,2,0)&amp;"#"&amp;角色升星配方!L52,"")</f>
        <v/>
      </c>
      <c r="BR52" s="35" t="str">
        <f>_xlfn.IFNA(J52&amp;"#"&amp;K52&amp;"#"&amp;VLOOKUP(L52,数组!$B:$C,2,0)&amp;"#"&amp;角色升星配方!M52,"")</f>
        <v/>
      </c>
      <c r="BS52" s="35" t="str">
        <f>_xlfn.IFNA(K52&amp;"#"&amp;L52&amp;"#"&amp;VLOOKUP(M52,数组!$B:$C,2,0)&amp;"#"&amp;角色升星配方!N52,"")</f>
        <v/>
      </c>
      <c r="BT52" s="35" t="str">
        <f>_xlfn.IFNA(L52&amp;"#"&amp;M52&amp;"#"&amp;VLOOKUP(N52,数组!$B:$C,2,0)&amp;"#"&amp;角色升星配方!O52,"")</f>
        <v/>
      </c>
      <c r="BU52" s="35" t="str">
        <f>_xlfn.IFNA(M52&amp;"#"&amp;N52&amp;"#"&amp;VLOOKUP(O52,数组!$B:$C,2,0)&amp;"#"&amp;角色升星配方!P52,"")</f>
        <v/>
      </c>
      <c r="BV52" s="35" t="str">
        <f>_xlfn.IFNA(N52&amp;"#"&amp;O52&amp;"#"&amp;VLOOKUP(P52,数组!$B:$C,2,0)&amp;"#"&amp;角色升星配方!Q52,"")</f>
        <v/>
      </c>
      <c r="BW52" s="35" t="str">
        <f>_xlfn.IFNA(O52&amp;"#"&amp;P52&amp;"#"&amp;VLOOKUP(Q52,数组!$B:$C,2,0)&amp;"#"&amp;角色升星配方!R52,"")</f>
        <v/>
      </c>
      <c r="BX52" s="35" t="str">
        <f>_xlfn.IFNA(P52&amp;"#"&amp;Q52&amp;"#"&amp;VLOOKUP(R52,数组!$B:$C,2,0)&amp;"#"&amp;角色升星配方!S52,"")</f>
        <v/>
      </c>
      <c r="BY52" s="35" t="str">
        <f>_xlfn.IFNA(Q52&amp;"#"&amp;R52&amp;"#"&amp;VLOOKUP(S52,数组!$B:$C,2,0)&amp;"#"&amp;角色升星配方!T52,"")</f>
        <v/>
      </c>
      <c r="BZ52" s="35" t="str">
        <f>_xlfn.IFNA(R52&amp;"#"&amp;S52&amp;"#"&amp;VLOOKUP(T52,数组!$B:$C,2,0)&amp;"#"&amp;角色升星配方!U52,"")</f>
        <v/>
      </c>
      <c r="CA52" s="35" t="str">
        <f>_xlfn.IFNA(S52&amp;"#"&amp;T52&amp;"#"&amp;VLOOKUP(U52,数组!$B:$C,2,0)&amp;"#"&amp;角色升星配方!V52,"")</f>
        <v/>
      </c>
      <c r="CB52" s="35" t="str">
        <f>_xlfn.IFNA(T52&amp;"#"&amp;U52&amp;"#"&amp;VLOOKUP(V52,数组!$B:$C,2,0)&amp;"#"&amp;角色升星配方!W52,"")</f>
        <v/>
      </c>
      <c r="CC52" s="35" t="str">
        <f>_xlfn.IFNA(U52&amp;"#"&amp;V52&amp;"#"&amp;VLOOKUP(W52,数组!$B:$C,2,0)&amp;"#"&amp;角色升星配方!X52,"")</f>
        <v/>
      </c>
      <c r="CD52" s="35" t="str">
        <f>_xlfn.IFNA(V52&amp;"#"&amp;W52&amp;"#"&amp;VLOOKUP(X52,数组!$B:$C,2,0)&amp;"#"&amp;角色升星配方!AC52,"")</f>
        <v/>
      </c>
      <c r="CE52" s="35" t="str">
        <f>_xlfn.IFNA(W52&amp;"#"&amp;X52&amp;"#"&amp;VLOOKUP(AC52,数组!$B:$C,2,0)&amp;"#"&amp;角色升星配方!AD52,"")</f>
        <v/>
      </c>
      <c r="CF52" s="35" t="str">
        <f>_xlfn.IFNA(X52&amp;"#"&amp;AC52&amp;"#"&amp;VLOOKUP(AD52,数组!$B:$C,2,0)&amp;"#"&amp;角色升星配方!AE52,"")</f>
        <v/>
      </c>
      <c r="CG52" s="35" t="str">
        <f>_xlfn.IFNA(AC52&amp;"#"&amp;AD52&amp;"#"&amp;VLOOKUP(AE52,数组!$B:$C,2,0)&amp;"#"&amp;角色升星配方!AF52,"")</f>
        <v/>
      </c>
      <c r="CH52" s="35" t="str">
        <f>_xlfn.IFNA(AD52&amp;"#"&amp;AE52&amp;"#"&amp;VLOOKUP(AF52,数组!$B:$C,2,0)&amp;"#"&amp;角色升星配方!AG52,"")</f>
        <v/>
      </c>
      <c r="CI52" s="35" t="str">
        <f>_xlfn.IFNA(AE52&amp;"#"&amp;AF52&amp;"#"&amp;VLOOKUP(AG52,数组!$B:$C,2,0)&amp;"#"&amp;角色升星配方!AH52,"")</f>
        <v/>
      </c>
      <c r="CJ52" s="35" t="str">
        <f>_xlfn.IFNA(AF52&amp;"#"&amp;AG52&amp;"#"&amp;VLOOKUP(AH52,数组!$B:$C,2,0)&amp;"#"&amp;角色升星配方!AI52,"")</f>
        <v/>
      </c>
      <c r="CK52" s="35" t="str">
        <f>_xlfn.IFNA(AG52&amp;"#"&amp;AH52&amp;"#"&amp;VLOOKUP(AI52,数组!$B:$C,2,0)&amp;"#"&amp;角色升星配方!AJ52,"")</f>
        <v/>
      </c>
      <c r="CL52" s="35" t="str">
        <f>_xlfn.IFNA(AH52&amp;"#"&amp;AI52&amp;"#"&amp;VLOOKUP(AJ52,数组!$B:$C,2,0)&amp;"#"&amp;角色升星配方!AK52,"")</f>
        <v/>
      </c>
      <c r="CM52" s="35" t="str">
        <f>_xlfn.IFNA(AI52&amp;"#"&amp;AJ52&amp;"#"&amp;VLOOKUP(AK52,数组!$B:$C,2,0)&amp;"#"&amp;角色升星配方!AL52,"")</f>
        <v/>
      </c>
      <c r="CN52" s="35" t="str">
        <f>_xlfn.IFNA(AJ52&amp;"#"&amp;AK52&amp;"#"&amp;VLOOKUP(AL52,数组!$B:$C,2,0)&amp;"#"&amp;角色升星配方!AM52,"")</f>
        <v/>
      </c>
      <c r="CO52" s="35" t="str">
        <f>_xlfn.IFNA(AK52&amp;"#"&amp;AL52&amp;"#"&amp;VLOOKUP(AM52,数组!$B:$C,2,0)&amp;"#"&amp;角色升星配方!AN52,"")</f>
        <v/>
      </c>
      <c r="CP52" s="35" t="str">
        <f>_xlfn.IFNA(AL52&amp;"#"&amp;AM52&amp;"#"&amp;VLOOKUP(AN52,数组!$B:$C,2,0)&amp;"#"&amp;角色升星配方!AO52,"")</f>
        <v/>
      </c>
      <c r="CQ52" s="35" t="str">
        <f>_xlfn.IFNA(AM52&amp;"#"&amp;AN52&amp;"#"&amp;VLOOKUP(AO52,数组!$B:$C,2,0)&amp;"#"&amp;角色升星配方!AP52,"")</f>
        <v/>
      </c>
      <c r="CR52" s="35" t="str">
        <f>_xlfn.IFNA(AN52&amp;"#"&amp;AO52&amp;"#"&amp;VLOOKUP(AP52,数组!$B:$C,2,0)&amp;"#"&amp;角色升星配方!AQ52,"")</f>
        <v/>
      </c>
      <c r="CS52" s="35" t="str">
        <f>_xlfn.IFNA(AO52&amp;"#"&amp;AP52&amp;"#"&amp;VLOOKUP(AQ52,数组!$B:$C,2,0)&amp;"#"&amp;角色升星配方!AR52,"")</f>
        <v/>
      </c>
      <c r="CT52" s="35" t="str">
        <f>_xlfn.IFNA(AP52&amp;"#"&amp;AQ52&amp;"#"&amp;VLOOKUP(AR52,数组!$B:$C,2,0)&amp;"#"&amp;角色升星配方!AS52,"")</f>
        <v/>
      </c>
      <c r="CU52" s="35" t="str">
        <f>_xlfn.IFNA(AQ52&amp;"#"&amp;AR52&amp;"#"&amp;VLOOKUP(AS52,数组!$B:$C,2,0)&amp;"#"&amp;角色升星配方!AT52,"")</f>
        <v/>
      </c>
      <c r="CV52" s="35" t="str">
        <f>_xlfn.IFNA(AR52&amp;"#"&amp;AS52&amp;"#"&amp;VLOOKUP(AT52,数组!$B:$C,2,0)&amp;"#"&amp;角色升星配方!AU52,"")</f>
        <v/>
      </c>
      <c r="CW52" s="35" t="str">
        <f>_xlfn.IFNA(AS52&amp;"#"&amp;AT52&amp;"#"&amp;VLOOKUP(AU52,数组!$B:$C,2,0)&amp;"#"&amp;角色升星配方!AV52,"")</f>
        <v/>
      </c>
      <c r="CX52" s="35" t="str">
        <f>_xlfn.IFNA(AT52&amp;"#"&amp;AU52&amp;"#"&amp;VLOOKUP(AV52,数组!$B:$C,2,0)&amp;"#"&amp;角色升星配方!AW52,"")</f>
        <v/>
      </c>
      <c r="CY52" s="35" t="str">
        <f>_xlfn.IFNA(AU52&amp;"#"&amp;AV52&amp;"#"&amp;VLOOKUP(AW52,数组!$B:$C,2,0)&amp;"#"&amp;角色升星配方!AX52,"")</f>
        <v/>
      </c>
      <c r="CZ52" s="35" t="str">
        <f>_xlfn.IFNA(AV52&amp;"#"&amp;AW52&amp;"#"&amp;VLOOKUP(AX52,数组!$B:$C,2,0)&amp;"#"&amp;角色升星配方!AY52,"")</f>
        <v/>
      </c>
      <c r="DA52" s="35" t="str">
        <f>_xlfn.IFNA(AW52&amp;"#"&amp;AX52&amp;"#"&amp;VLOOKUP(AY52,数组!$B:$C,2,0)&amp;"#"&amp;角色升星配方!AZ52,"")</f>
        <v/>
      </c>
      <c r="DB52" s="35" t="str">
        <f>_xlfn.IFNA(AX52&amp;"#"&amp;AY52&amp;"#"&amp;VLOOKUP(AZ52,数组!$B:$C,2,0)&amp;"#"&amp;角色升星配方!BM52,"")</f>
        <v/>
      </c>
      <c r="DI52" s="35" t="str">
        <f>_xlfn.IFNA(BE52&amp;"#"&amp;BF52&amp;"#"&amp;VLOOKUP(BG52,数组!$B:$C,2,0)&amp;"#"&amp;角色升星配方!BH52,"")</f>
        <v/>
      </c>
      <c r="DN52" s="32" t="e">
        <f ca="1">[2]!SUMSTRING(BM52:DM52,"|")</f>
        <v>#NAME?</v>
      </c>
    </row>
    <row r="53" spans="1:118" x14ac:dyDescent="0.3">
      <c r="A53" s="35">
        <v>6</v>
      </c>
      <c r="B53" s="35">
        <v>10052</v>
      </c>
      <c r="C53" s="35">
        <v>6</v>
      </c>
      <c r="D53" s="35">
        <v>3</v>
      </c>
      <c r="BM53" s="35" t="str">
        <f>_xlfn.IFNA(E53&amp;"#"&amp;F53&amp;"#"&amp;VLOOKUP(G53,数组!$B:$C,2,0)&amp;"#"&amp;角色升星配方!H53,"")</f>
        <v/>
      </c>
      <c r="BN53" s="35" t="str">
        <f>_xlfn.IFNA(F53&amp;"#"&amp;G53&amp;"#"&amp;VLOOKUP(H53,数组!$B:$C,2,0)&amp;"#"&amp;角色升星配方!I53,"")</f>
        <v/>
      </c>
      <c r="BO53" s="35" t="str">
        <f>_xlfn.IFNA(G53&amp;"#"&amp;H53&amp;"#"&amp;VLOOKUP(I53,数组!$B:$C,2,0)&amp;"#"&amp;角色升星配方!J53,"")</f>
        <v/>
      </c>
      <c r="BP53" s="35" t="str">
        <f>_xlfn.IFNA(H53&amp;"#"&amp;I53&amp;"#"&amp;VLOOKUP(J53,数组!$B:$C,2,0)&amp;"#"&amp;角色升星配方!K53,"")</f>
        <v/>
      </c>
      <c r="BQ53" s="35" t="str">
        <f>_xlfn.IFNA(I53&amp;"#"&amp;J53&amp;"#"&amp;VLOOKUP(K53,数组!$B:$C,2,0)&amp;"#"&amp;角色升星配方!L53,"")</f>
        <v/>
      </c>
      <c r="BR53" s="35" t="str">
        <f>_xlfn.IFNA(J53&amp;"#"&amp;K53&amp;"#"&amp;VLOOKUP(L53,数组!$B:$C,2,0)&amp;"#"&amp;角色升星配方!M53,"")</f>
        <v/>
      </c>
      <c r="BS53" s="35" t="str">
        <f>_xlfn.IFNA(K53&amp;"#"&amp;L53&amp;"#"&amp;VLOOKUP(M53,数组!$B:$C,2,0)&amp;"#"&amp;角色升星配方!N53,"")</f>
        <v/>
      </c>
      <c r="BT53" s="35" t="str">
        <f>_xlfn.IFNA(L53&amp;"#"&amp;M53&amp;"#"&amp;VLOOKUP(N53,数组!$B:$C,2,0)&amp;"#"&amp;角色升星配方!O53,"")</f>
        <v/>
      </c>
      <c r="BU53" s="35" t="str">
        <f>_xlfn.IFNA(M53&amp;"#"&amp;N53&amp;"#"&amp;VLOOKUP(O53,数组!$B:$C,2,0)&amp;"#"&amp;角色升星配方!P53,"")</f>
        <v/>
      </c>
      <c r="BV53" s="35" t="str">
        <f>_xlfn.IFNA(N53&amp;"#"&amp;O53&amp;"#"&amp;VLOOKUP(P53,数组!$B:$C,2,0)&amp;"#"&amp;角色升星配方!Q53,"")</f>
        <v/>
      </c>
      <c r="BW53" s="35" t="str">
        <f>_xlfn.IFNA(O53&amp;"#"&amp;P53&amp;"#"&amp;VLOOKUP(Q53,数组!$B:$C,2,0)&amp;"#"&amp;角色升星配方!R53,"")</f>
        <v/>
      </c>
      <c r="BX53" s="35" t="str">
        <f>_xlfn.IFNA(P53&amp;"#"&amp;Q53&amp;"#"&amp;VLOOKUP(R53,数组!$B:$C,2,0)&amp;"#"&amp;角色升星配方!S53,"")</f>
        <v/>
      </c>
      <c r="BY53" s="35" t="str">
        <f>_xlfn.IFNA(Q53&amp;"#"&amp;R53&amp;"#"&amp;VLOOKUP(S53,数组!$B:$C,2,0)&amp;"#"&amp;角色升星配方!T53,"")</f>
        <v/>
      </c>
      <c r="BZ53" s="35" t="str">
        <f>_xlfn.IFNA(R53&amp;"#"&amp;S53&amp;"#"&amp;VLOOKUP(T53,数组!$B:$C,2,0)&amp;"#"&amp;角色升星配方!U53,"")</f>
        <v/>
      </c>
      <c r="CA53" s="35" t="str">
        <f>_xlfn.IFNA(S53&amp;"#"&amp;T53&amp;"#"&amp;VLOOKUP(U53,数组!$B:$C,2,0)&amp;"#"&amp;角色升星配方!V53,"")</f>
        <v/>
      </c>
      <c r="CB53" s="35" t="str">
        <f>_xlfn.IFNA(T53&amp;"#"&amp;U53&amp;"#"&amp;VLOOKUP(V53,数组!$B:$C,2,0)&amp;"#"&amp;角色升星配方!W53,"")</f>
        <v/>
      </c>
      <c r="CC53" s="35" t="str">
        <f>_xlfn.IFNA(U53&amp;"#"&amp;V53&amp;"#"&amp;VLOOKUP(W53,数组!$B:$C,2,0)&amp;"#"&amp;角色升星配方!X53,"")</f>
        <v/>
      </c>
      <c r="CD53" s="35" t="str">
        <f>_xlfn.IFNA(V53&amp;"#"&amp;W53&amp;"#"&amp;VLOOKUP(X53,数组!$B:$C,2,0)&amp;"#"&amp;角色升星配方!AC53,"")</f>
        <v/>
      </c>
      <c r="CE53" s="35" t="str">
        <f>_xlfn.IFNA(W53&amp;"#"&amp;X53&amp;"#"&amp;VLOOKUP(AC53,数组!$B:$C,2,0)&amp;"#"&amp;角色升星配方!AD53,"")</f>
        <v/>
      </c>
      <c r="CF53" s="35" t="str">
        <f>_xlfn.IFNA(X53&amp;"#"&amp;AC53&amp;"#"&amp;VLOOKUP(AD53,数组!$B:$C,2,0)&amp;"#"&amp;角色升星配方!AE53,"")</f>
        <v/>
      </c>
      <c r="CG53" s="35" t="str">
        <f>_xlfn.IFNA(AC53&amp;"#"&amp;AD53&amp;"#"&amp;VLOOKUP(AE53,数组!$B:$C,2,0)&amp;"#"&amp;角色升星配方!AF53,"")</f>
        <v/>
      </c>
      <c r="CH53" s="35" t="str">
        <f>_xlfn.IFNA(AD53&amp;"#"&amp;AE53&amp;"#"&amp;VLOOKUP(AF53,数组!$B:$C,2,0)&amp;"#"&amp;角色升星配方!AG53,"")</f>
        <v/>
      </c>
      <c r="CI53" s="35" t="str">
        <f>_xlfn.IFNA(AE53&amp;"#"&amp;AF53&amp;"#"&amp;VLOOKUP(AG53,数组!$B:$C,2,0)&amp;"#"&amp;角色升星配方!AH53,"")</f>
        <v/>
      </c>
      <c r="CJ53" s="35" t="str">
        <f>_xlfn.IFNA(AF53&amp;"#"&amp;AG53&amp;"#"&amp;VLOOKUP(AH53,数组!$B:$C,2,0)&amp;"#"&amp;角色升星配方!AI53,"")</f>
        <v/>
      </c>
      <c r="CK53" s="35" t="str">
        <f>_xlfn.IFNA(AG53&amp;"#"&amp;AH53&amp;"#"&amp;VLOOKUP(AI53,数组!$B:$C,2,0)&amp;"#"&amp;角色升星配方!AJ53,"")</f>
        <v/>
      </c>
      <c r="CL53" s="35" t="str">
        <f>_xlfn.IFNA(AH53&amp;"#"&amp;AI53&amp;"#"&amp;VLOOKUP(AJ53,数组!$B:$C,2,0)&amp;"#"&amp;角色升星配方!AK53,"")</f>
        <v/>
      </c>
      <c r="CM53" s="35" t="str">
        <f>_xlfn.IFNA(AI53&amp;"#"&amp;AJ53&amp;"#"&amp;VLOOKUP(AK53,数组!$B:$C,2,0)&amp;"#"&amp;角色升星配方!AL53,"")</f>
        <v/>
      </c>
      <c r="CN53" s="35" t="str">
        <f>_xlfn.IFNA(AJ53&amp;"#"&amp;AK53&amp;"#"&amp;VLOOKUP(AL53,数组!$B:$C,2,0)&amp;"#"&amp;角色升星配方!AM53,"")</f>
        <v/>
      </c>
      <c r="CO53" s="35" t="str">
        <f>_xlfn.IFNA(AK53&amp;"#"&amp;AL53&amp;"#"&amp;VLOOKUP(AM53,数组!$B:$C,2,0)&amp;"#"&amp;角色升星配方!AN53,"")</f>
        <v/>
      </c>
      <c r="CP53" s="35" t="str">
        <f>_xlfn.IFNA(AL53&amp;"#"&amp;AM53&amp;"#"&amp;VLOOKUP(AN53,数组!$B:$C,2,0)&amp;"#"&amp;角色升星配方!AO53,"")</f>
        <v/>
      </c>
      <c r="CQ53" s="35" t="str">
        <f>_xlfn.IFNA(AM53&amp;"#"&amp;AN53&amp;"#"&amp;VLOOKUP(AO53,数组!$B:$C,2,0)&amp;"#"&amp;角色升星配方!AP53,"")</f>
        <v/>
      </c>
      <c r="CR53" s="35" t="str">
        <f>_xlfn.IFNA(AN53&amp;"#"&amp;AO53&amp;"#"&amp;VLOOKUP(AP53,数组!$B:$C,2,0)&amp;"#"&amp;角色升星配方!AQ53,"")</f>
        <v/>
      </c>
      <c r="CS53" s="35" t="str">
        <f>_xlfn.IFNA(AO53&amp;"#"&amp;AP53&amp;"#"&amp;VLOOKUP(AQ53,数组!$B:$C,2,0)&amp;"#"&amp;角色升星配方!AR53,"")</f>
        <v/>
      </c>
      <c r="CT53" s="35" t="str">
        <f>_xlfn.IFNA(AP53&amp;"#"&amp;AQ53&amp;"#"&amp;VLOOKUP(AR53,数组!$B:$C,2,0)&amp;"#"&amp;角色升星配方!AS53,"")</f>
        <v/>
      </c>
      <c r="CU53" s="35" t="str">
        <f>_xlfn.IFNA(AQ53&amp;"#"&amp;AR53&amp;"#"&amp;VLOOKUP(AS53,数组!$B:$C,2,0)&amp;"#"&amp;角色升星配方!AT53,"")</f>
        <v/>
      </c>
      <c r="CV53" s="35" t="str">
        <f>_xlfn.IFNA(AR53&amp;"#"&amp;AS53&amp;"#"&amp;VLOOKUP(AT53,数组!$B:$C,2,0)&amp;"#"&amp;角色升星配方!AU53,"")</f>
        <v/>
      </c>
      <c r="CW53" s="35" t="str">
        <f>_xlfn.IFNA(AS53&amp;"#"&amp;AT53&amp;"#"&amp;VLOOKUP(AU53,数组!$B:$C,2,0)&amp;"#"&amp;角色升星配方!AV53,"")</f>
        <v/>
      </c>
      <c r="CX53" s="35" t="str">
        <f>_xlfn.IFNA(AT53&amp;"#"&amp;AU53&amp;"#"&amp;VLOOKUP(AV53,数组!$B:$C,2,0)&amp;"#"&amp;角色升星配方!AW53,"")</f>
        <v/>
      </c>
      <c r="CY53" s="35" t="str">
        <f>_xlfn.IFNA(AU53&amp;"#"&amp;AV53&amp;"#"&amp;VLOOKUP(AW53,数组!$B:$C,2,0)&amp;"#"&amp;角色升星配方!AX53,"")</f>
        <v/>
      </c>
      <c r="CZ53" s="35" t="str">
        <f>_xlfn.IFNA(AV53&amp;"#"&amp;AW53&amp;"#"&amp;VLOOKUP(AX53,数组!$B:$C,2,0)&amp;"#"&amp;角色升星配方!AY53,"")</f>
        <v/>
      </c>
      <c r="DA53" s="35" t="str">
        <f>_xlfn.IFNA(AW53&amp;"#"&amp;AX53&amp;"#"&amp;VLOOKUP(AY53,数组!$B:$C,2,0)&amp;"#"&amp;角色升星配方!AZ53,"")</f>
        <v/>
      </c>
      <c r="DB53" s="35" t="str">
        <f>_xlfn.IFNA(AX53&amp;"#"&amp;AY53&amp;"#"&amp;VLOOKUP(AZ53,数组!$B:$C,2,0)&amp;"#"&amp;角色升星配方!BM53,"")</f>
        <v/>
      </c>
      <c r="DI53" s="35" t="str">
        <f>_xlfn.IFNA(BE53&amp;"#"&amp;BF53&amp;"#"&amp;VLOOKUP(BG53,数组!$B:$C,2,0)&amp;"#"&amp;角色升星配方!BH53,"")</f>
        <v/>
      </c>
      <c r="DN53" s="32" t="e">
        <f ca="1">[2]!SUMSTRING(BM53:DM53,"|")</f>
        <v>#NAME?</v>
      </c>
    </row>
    <row r="54" spans="1:118" x14ac:dyDescent="0.3">
      <c r="BM54" s="35" t="str">
        <f>_xlfn.IFNA(E54&amp;"#"&amp;F54&amp;"#"&amp;VLOOKUP(G54,数组!$B:$C,2,0)&amp;"#"&amp;角色升星配方!H54,"")</f>
        <v/>
      </c>
      <c r="BN54" s="35" t="str">
        <f>_xlfn.IFNA(F54&amp;"#"&amp;G54&amp;"#"&amp;VLOOKUP(H54,数组!$B:$C,2,0)&amp;"#"&amp;角色升星配方!I54,"")</f>
        <v/>
      </c>
      <c r="BO54" s="35" t="str">
        <f>_xlfn.IFNA(G54&amp;"#"&amp;H54&amp;"#"&amp;VLOOKUP(I54,数组!$B:$C,2,0)&amp;"#"&amp;角色升星配方!J54,"")</f>
        <v/>
      </c>
      <c r="BP54" s="35" t="str">
        <f>_xlfn.IFNA(H54&amp;"#"&amp;I54&amp;"#"&amp;VLOOKUP(J54,数组!$B:$C,2,0)&amp;"#"&amp;角色升星配方!K54,"")</f>
        <v/>
      </c>
      <c r="BQ54" s="35" t="str">
        <f>_xlfn.IFNA(I54&amp;"#"&amp;J54&amp;"#"&amp;VLOOKUP(K54,数组!$B:$C,2,0)&amp;"#"&amp;角色升星配方!L54,"")</f>
        <v/>
      </c>
      <c r="BR54" s="35" t="str">
        <f>_xlfn.IFNA(J54&amp;"#"&amp;K54&amp;"#"&amp;VLOOKUP(L54,数组!$B:$C,2,0)&amp;"#"&amp;角色升星配方!M54,"")</f>
        <v/>
      </c>
      <c r="BS54" s="35" t="str">
        <f>_xlfn.IFNA(K54&amp;"#"&amp;L54&amp;"#"&amp;VLOOKUP(M54,数组!$B:$C,2,0)&amp;"#"&amp;角色升星配方!N54,"")</f>
        <v/>
      </c>
      <c r="BT54" s="35" t="str">
        <f>_xlfn.IFNA(L54&amp;"#"&amp;M54&amp;"#"&amp;VLOOKUP(N54,数组!$B:$C,2,0)&amp;"#"&amp;角色升星配方!O54,"")</f>
        <v/>
      </c>
      <c r="BU54" s="35" t="str">
        <f>_xlfn.IFNA(M54&amp;"#"&amp;N54&amp;"#"&amp;VLOOKUP(O54,数组!$B:$C,2,0)&amp;"#"&amp;角色升星配方!P54,"")</f>
        <v/>
      </c>
      <c r="BV54" s="35" t="str">
        <f>_xlfn.IFNA(N54&amp;"#"&amp;O54&amp;"#"&amp;VLOOKUP(P54,数组!$B:$C,2,0)&amp;"#"&amp;角色升星配方!Q54,"")</f>
        <v/>
      </c>
      <c r="BW54" s="35" t="str">
        <f>_xlfn.IFNA(O54&amp;"#"&amp;P54&amp;"#"&amp;VLOOKUP(Q54,数组!$B:$C,2,0)&amp;"#"&amp;角色升星配方!R54,"")</f>
        <v/>
      </c>
      <c r="BX54" s="35" t="str">
        <f>_xlfn.IFNA(P54&amp;"#"&amp;Q54&amp;"#"&amp;VLOOKUP(R54,数组!$B:$C,2,0)&amp;"#"&amp;角色升星配方!S54,"")</f>
        <v/>
      </c>
      <c r="BY54" s="35" t="str">
        <f>_xlfn.IFNA(Q54&amp;"#"&amp;R54&amp;"#"&amp;VLOOKUP(S54,数组!$B:$C,2,0)&amp;"#"&amp;角色升星配方!T54,"")</f>
        <v/>
      </c>
      <c r="BZ54" s="35" t="str">
        <f>_xlfn.IFNA(R54&amp;"#"&amp;S54&amp;"#"&amp;VLOOKUP(T54,数组!$B:$C,2,0)&amp;"#"&amp;角色升星配方!U54,"")</f>
        <v/>
      </c>
      <c r="CA54" s="35" t="str">
        <f>_xlfn.IFNA(S54&amp;"#"&amp;T54&amp;"#"&amp;VLOOKUP(U54,数组!$B:$C,2,0)&amp;"#"&amp;角色升星配方!V54,"")</f>
        <v/>
      </c>
      <c r="CB54" s="35" t="str">
        <f>_xlfn.IFNA(T54&amp;"#"&amp;U54&amp;"#"&amp;VLOOKUP(V54,数组!$B:$C,2,0)&amp;"#"&amp;角色升星配方!W54,"")</f>
        <v/>
      </c>
      <c r="CC54" s="35" t="str">
        <f>_xlfn.IFNA(U54&amp;"#"&amp;V54&amp;"#"&amp;VLOOKUP(W54,数组!$B:$C,2,0)&amp;"#"&amp;角色升星配方!X54,"")</f>
        <v/>
      </c>
      <c r="CD54" s="35" t="str">
        <f>_xlfn.IFNA(V54&amp;"#"&amp;W54&amp;"#"&amp;VLOOKUP(X54,数组!$B:$C,2,0)&amp;"#"&amp;角色升星配方!AC54,"")</f>
        <v/>
      </c>
      <c r="CE54" s="35" t="str">
        <f>_xlfn.IFNA(W54&amp;"#"&amp;X54&amp;"#"&amp;VLOOKUP(AC54,数组!$B:$C,2,0)&amp;"#"&amp;角色升星配方!AD54,"")</f>
        <v/>
      </c>
      <c r="CF54" s="35" t="str">
        <f>_xlfn.IFNA(X54&amp;"#"&amp;AC54&amp;"#"&amp;VLOOKUP(AD54,数组!$B:$C,2,0)&amp;"#"&amp;角色升星配方!AE54,"")</f>
        <v/>
      </c>
      <c r="CG54" s="35" t="str">
        <f>_xlfn.IFNA(AC54&amp;"#"&amp;AD54&amp;"#"&amp;VLOOKUP(AE54,数组!$B:$C,2,0)&amp;"#"&amp;角色升星配方!AF54,"")</f>
        <v/>
      </c>
      <c r="CH54" s="35" t="str">
        <f>_xlfn.IFNA(AD54&amp;"#"&amp;AE54&amp;"#"&amp;VLOOKUP(AF54,数组!$B:$C,2,0)&amp;"#"&amp;角色升星配方!AG54,"")</f>
        <v/>
      </c>
      <c r="CI54" s="35" t="str">
        <f>_xlfn.IFNA(AE54&amp;"#"&amp;AF54&amp;"#"&amp;VLOOKUP(AG54,数组!$B:$C,2,0)&amp;"#"&amp;角色升星配方!AH54,"")</f>
        <v/>
      </c>
      <c r="CJ54" s="35" t="str">
        <f>_xlfn.IFNA(AF54&amp;"#"&amp;AG54&amp;"#"&amp;VLOOKUP(AH54,数组!$B:$C,2,0)&amp;"#"&amp;角色升星配方!AI54,"")</f>
        <v/>
      </c>
      <c r="CK54" s="35" t="str">
        <f>_xlfn.IFNA(AG54&amp;"#"&amp;AH54&amp;"#"&amp;VLOOKUP(AI54,数组!$B:$C,2,0)&amp;"#"&amp;角色升星配方!AJ54,"")</f>
        <v/>
      </c>
      <c r="CL54" s="35" t="str">
        <f>_xlfn.IFNA(AH54&amp;"#"&amp;AI54&amp;"#"&amp;VLOOKUP(AJ54,数组!$B:$C,2,0)&amp;"#"&amp;角色升星配方!AK54,"")</f>
        <v/>
      </c>
      <c r="CM54" s="35" t="str">
        <f>_xlfn.IFNA(AI54&amp;"#"&amp;AJ54&amp;"#"&amp;VLOOKUP(AK54,数组!$B:$C,2,0)&amp;"#"&amp;角色升星配方!AL54,"")</f>
        <v/>
      </c>
      <c r="CN54" s="35" t="str">
        <f>_xlfn.IFNA(AJ54&amp;"#"&amp;AK54&amp;"#"&amp;VLOOKUP(AL54,数组!$B:$C,2,0)&amp;"#"&amp;角色升星配方!AM54,"")</f>
        <v/>
      </c>
      <c r="CO54" s="35" t="str">
        <f>_xlfn.IFNA(AK54&amp;"#"&amp;AL54&amp;"#"&amp;VLOOKUP(AM54,数组!$B:$C,2,0)&amp;"#"&amp;角色升星配方!AN54,"")</f>
        <v/>
      </c>
      <c r="CP54" s="35" t="str">
        <f>_xlfn.IFNA(AL54&amp;"#"&amp;AM54&amp;"#"&amp;VLOOKUP(AN54,数组!$B:$C,2,0)&amp;"#"&amp;角色升星配方!AO54,"")</f>
        <v/>
      </c>
      <c r="CQ54" s="35" t="str">
        <f>_xlfn.IFNA(AM54&amp;"#"&amp;AN54&amp;"#"&amp;VLOOKUP(AO54,数组!$B:$C,2,0)&amp;"#"&amp;角色升星配方!AP54,"")</f>
        <v/>
      </c>
      <c r="CR54" s="35" t="str">
        <f>_xlfn.IFNA(AN54&amp;"#"&amp;AO54&amp;"#"&amp;VLOOKUP(AP54,数组!$B:$C,2,0)&amp;"#"&amp;角色升星配方!AQ54,"")</f>
        <v/>
      </c>
      <c r="CS54" s="35" t="str">
        <f>_xlfn.IFNA(AO54&amp;"#"&amp;AP54&amp;"#"&amp;VLOOKUP(AQ54,数组!$B:$C,2,0)&amp;"#"&amp;角色升星配方!AR54,"")</f>
        <v/>
      </c>
      <c r="CT54" s="35" t="str">
        <f>_xlfn.IFNA(AP54&amp;"#"&amp;AQ54&amp;"#"&amp;VLOOKUP(AR54,数组!$B:$C,2,0)&amp;"#"&amp;角色升星配方!AS54,"")</f>
        <v/>
      </c>
      <c r="CU54" s="35" t="str">
        <f>_xlfn.IFNA(AQ54&amp;"#"&amp;AR54&amp;"#"&amp;VLOOKUP(AS54,数组!$B:$C,2,0)&amp;"#"&amp;角色升星配方!AT54,"")</f>
        <v/>
      </c>
      <c r="CV54" s="35" t="str">
        <f>_xlfn.IFNA(AR54&amp;"#"&amp;AS54&amp;"#"&amp;VLOOKUP(AT54,数组!$B:$C,2,0)&amp;"#"&amp;角色升星配方!AU54,"")</f>
        <v/>
      </c>
      <c r="CW54" s="35" t="str">
        <f>_xlfn.IFNA(AS54&amp;"#"&amp;AT54&amp;"#"&amp;VLOOKUP(AU54,数组!$B:$C,2,0)&amp;"#"&amp;角色升星配方!AV54,"")</f>
        <v/>
      </c>
      <c r="CX54" s="35" t="str">
        <f>_xlfn.IFNA(AT54&amp;"#"&amp;AU54&amp;"#"&amp;VLOOKUP(AV54,数组!$B:$C,2,0)&amp;"#"&amp;角色升星配方!AW54,"")</f>
        <v/>
      </c>
      <c r="CY54" s="35" t="str">
        <f>_xlfn.IFNA(AU54&amp;"#"&amp;AV54&amp;"#"&amp;VLOOKUP(AW54,数组!$B:$C,2,0)&amp;"#"&amp;角色升星配方!AX54,"")</f>
        <v/>
      </c>
      <c r="CZ54" s="35" t="str">
        <f>_xlfn.IFNA(AV54&amp;"#"&amp;AW54&amp;"#"&amp;VLOOKUP(AX54,数组!$B:$C,2,0)&amp;"#"&amp;角色升星配方!AY54,"")</f>
        <v/>
      </c>
      <c r="DA54" s="35" t="str">
        <f>_xlfn.IFNA(AW54&amp;"#"&amp;AX54&amp;"#"&amp;VLOOKUP(AY54,数组!$B:$C,2,0)&amp;"#"&amp;角色升星配方!AZ54,"")</f>
        <v/>
      </c>
      <c r="DB54" s="35" t="str">
        <f>_xlfn.IFNA(AX54&amp;"#"&amp;AY54&amp;"#"&amp;VLOOKUP(AZ54,数组!$B:$C,2,0)&amp;"#"&amp;角色升星配方!BM54,"")</f>
        <v/>
      </c>
      <c r="DI54" s="35" t="str">
        <f>_xlfn.IFNA(BE54&amp;"#"&amp;BF54&amp;"#"&amp;VLOOKUP(BG54,数组!$B:$C,2,0)&amp;"#"&amp;角色升星配方!BH54,"")</f>
        <v/>
      </c>
      <c r="DN54" s="32" t="e">
        <f ca="1">[2]!SUMSTRING(BM54:DM54,"|")</f>
        <v>#NAME?</v>
      </c>
    </row>
    <row r="55" spans="1:118" x14ac:dyDescent="0.3">
      <c r="BM55" s="35" t="str">
        <f>_xlfn.IFNA(E55&amp;"#"&amp;F55&amp;"#"&amp;VLOOKUP(G55,数组!$B:$C,2,0)&amp;"#"&amp;角色升星配方!H55,"")</f>
        <v/>
      </c>
      <c r="BN55" s="35" t="str">
        <f>_xlfn.IFNA(F55&amp;"#"&amp;G55&amp;"#"&amp;VLOOKUP(H55,数组!$B:$C,2,0)&amp;"#"&amp;角色升星配方!I55,"")</f>
        <v/>
      </c>
      <c r="BO55" s="35" t="str">
        <f>_xlfn.IFNA(G55&amp;"#"&amp;H55&amp;"#"&amp;VLOOKUP(I55,数组!$B:$C,2,0)&amp;"#"&amp;角色升星配方!J55,"")</f>
        <v/>
      </c>
      <c r="BP55" s="35" t="str">
        <f>_xlfn.IFNA(H55&amp;"#"&amp;I55&amp;"#"&amp;VLOOKUP(J55,数组!$B:$C,2,0)&amp;"#"&amp;角色升星配方!K55,"")</f>
        <v/>
      </c>
      <c r="BQ55" s="35" t="str">
        <f>_xlfn.IFNA(I55&amp;"#"&amp;J55&amp;"#"&amp;VLOOKUP(K55,数组!$B:$C,2,0)&amp;"#"&amp;角色升星配方!L55,"")</f>
        <v/>
      </c>
      <c r="BR55" s="35" t="str">
        <f>_xlfn.IFNA(J55&amp;"#"&amp;K55&amp;"#"&amp;VLOOKUP(L55,数组!$B:$C,2,0)&amp;"#"&amp;角色升星配方!M55,"")</f>
        <v/>
      </c>
      <c r="BS55" s="35" t="str">
        <f>_xlfn.IFNA(K55&amp;"#"&amp;L55&amp;"#"&amp;VLOOKUP(M55,数组!$B:$C,2,0)&amp;"#"&amp;角色升星配方!N55,"")</f>
        <v/>
      </c>
      <c r="BT55" s="35" t="str">
        <f>_xlfn.IFNA(L55&amp;"#"&amp;M55&amp;"#"&amp;VLOOKUP(N55,数组!$B:$C,2,0)&amp;"#"&amp;角色升星配方!O55,"")</f>
        <v/>
      </c>
      <c r="BU55" s="35" t="str">
        <f>_xlfn.IFNA(M55&amp;"#"&amp;N55&amp;"#"&amp;VLOOKUP(O55,数组!$B:$C,2,0)&amp;"#"&amp;角色升星配方!P55,"")</f>
        <v/>
      </c>
      <c r="BV55" s="35" t="str">
        <f>_xlfn.IFNA(N55&amp;"#"&amp;O55&amp;"#"&amp;VLOOKUP(P55,数组!$B:$C,2,0)&amp;"#"&amp;角色升星配方!Q55,"")</f>
        <v/>
      </c>
      <c r="BW55" s="35" t="str">
        <f>_xlfn.IFNA(O55&amp;"#"&amp;P55&amp;"#"&amp;VLOOKUP(Q55,数组!$B:$C,2,0)&amp;"#"&amp;角色升星配方!R55,"")</f>
        <v/>
      </c>
      <c r="BX55" s="35" t="str">
        <f>_xlfn.IFNA(P55&amp;"#"&amp;Q55&amp;"#"&amp;VLOOKUP(R55,数组!$B:$C,2,0)&amp;"#"&amp;角色升星配方!S55,"")</f>
        <v/>
      </c>
      <c r="BY55" s="35" t="str">
        <f>_xlfn.IFNA(Q55&amp;"#"&amp;R55&amp;"#"&amp;VLOOKUP(S55,数组!$B:$C,2,0)&amp;"#"&amp;角色升星配方!T55,"")</f>
        <v/>
      </c>
      <c r="BZ55" s="35" t="str">
        <f>_xlfn.IFNA(R55&amp;"#"&amp;S55&amp;"#"&amp;VLOOKUP(T55,数组!$B:$C,2,0)&amp;"#"&amp;角色升星配方!U55,"")</f>
        <v/>
      </c>
      <c r="CA55" s="35" t="str">
        <f>_xlfn.IFNA(S55&amp;"#"&amp;T55&amp;"#"&amp;VLOOKUP(U55,数组!$B:$C,2,0)&amp;"#"&amp;角色升星配方!V55,"")</f>
        <v/>
      </c>
      <c r="CB55" s="35" t="str">
        <f>_xlfn.IFNA(T55&amp;"#"&amp;U55&amp;"#"&amp;VLOOKUP(V55,数组!$B:$C,2,0)&amp;"#"&amp;角色升星配方!W55,"")</f>
        <v/>
      </c>
      <c r="CC55" s="35" t="str">
        <f>_xlfn.IFNA(U55&amp;"#"&amp;V55&amp;"#"&amp;VLOOKUP(W55,数组!$B:$C,2,0)&amp;"#"&amp;角色升星配方!X55,"")</f>
        <v/>
      </c>
      <c r="CD55" s="35" t="str">
        <f>_xlfn.IFNA(V55&amp;"#"&amp;W55&amp;"#"&amp;VLOOKUP(X55,数组!$B:$C,2,0)&amp;"#"&amp;角色升星配方!AC55,"")</f>
        <v/>
      </c>
      <c r="CE55" s="35" t="str">
        <f>_xlfn.IFNA(W55&amp;"#"&amp;X55&amp;"#"&amp;VLOOKUP(AC55,数组!$B:$C,2,0)&amp;"#"&amp;角色升星配方!AD55,"")</f>
        <v/>
      </c>
      <c r="CF55" s="35" t="str">
        <f>_xlfn.IFNA(X55&amp;"#"&amp;AC55&amp;"#"&amp;VLOOKUP(AD55,数组!$B:$C,2,0)&amp;"#"&amp;角色升星配方!AE55,"")</f>
        <v/>
      </c>
      <c r="CG55" s="35" t="str">
        <f>_xlfn.IFNA(AC55&amp;"#"&amp;AD55&amp;"#"&amp;VLOOKUP(AE55,数组!$B:$C,2,0)&amp;"#"&amp;角色升星配方!AF55,"")</f>
        <v/>
      </c>
      <c r="CH55" s="35" t="str">
        <f>_xlfn.IFNA(AD55&amp;"#"&amp;AE55&amp;"#"&amp;VLOOKUP(AF55,数组!$B:$C,2,0)&amp;"#"&amp;角色升星配方!AG55,"")</f>
        <v/>
      </c>
      <c r="CI55" s="35" t="str">
        <f>_xlfn.IFNA(AE55&amp;"#"&amp;AF55&amp;"#"&amp;VLOOKUP(AG55,数组!$B:$C,2,0)&amp;"#"&amp;角色升星配方!AH55,"")</f>
        <v/>
      </c>
      <c r="CJ55" s="35" t="str">
        <f>_xlfn.IFNA(AF55&amp;"#"&amp;AG55&amp;"#"&amp;VLOOKUP(AH55,数组!$B:$C,2,0)&amp;"#"&amp;角色升星配方!AI55,"")</f>
        <v/>
      </c>
      <c r="CK55" s="35" t="str">
        <f>_xlfn.IFNA(AG55&amp;"#"&amp;AH55&amp;"#"&amp;VLOOKUP(AI55,数组!$B:$C,2,0)&amp;"#"&amp;角色升星配方!AJ55,"")</f>
        <v/>
      </c>
      <c r="CL55" s="35" t="str">
        <f>_xlfn.IFNA(AH55&amp;"#"&amp;AI55&amp;"#"&amp;VLOOKUP(AJ55,数组!$B:$C,2,0)&amp;"#"&amp;角色升星配方!AK55,"")</f>
        <v/>
      </c>
      <c r="CM55" s="35" t="str">
        <f>_xlfn.IFNA(AI55&amp;"#"&amp;AJ55&amp;"#"&amp;VLOOKUP(AK55,数组!$B:$C,2,0)&amp;"#"&amp;角色升星配方!AL55,"")</f>
        <v/>
      </c>
      <c r="CN55" s="35" t="str">
        <f>_xlfn.IFNA(AJ55&amp;"#"&amp;AK55&amp;"#"&amp;VLOOKUP(AL55,数组!$B:$C,2,0)&amp;"#"&amp;角色升星配方!AM55,"")</f>
        <v/>
      </c>
      <c r="CO55" s="35" t="str">
        <f>_xlfn.IFNA(AK55&amp;"#"&amp;AL55&amp;"#"&amp;VLOOKUP(AM55,数组!$B:$C,2,0)&amp;"#"&amp;角色升星配方!AN55,"")</f>
        <v/>
      </c>
      <c r="CP55" s="35" t="str">
        <f>_xlfn.IFNA(AL55&amp;"#"&amp;AM55&amp;"#"&amp;VLOOKUP(AN55,数组!$B:$C,2,0)&amp;"#"&amp;角色升星配方!AO55,"")</f>
        <v/>
      </c>
      <c r="CQ55" s="35" t="str">
        <f>_xlfn.IFNA(AM55&amp;"#"&amp;AN55&amp;"#"&amp;VLOOKUP(AO55,数组!$B:$C,2,0)&amp;"#"&amp;角色升星配方!AP55,"")</f>
        <v/>
      </c>
      <c r="CR55" s="35" t="str">
        <f>_xlfn.IFNA(AN55&amp;"#"&amp;AO55&amp;"#"&amp;VLOOKUP(AP55,数组!$B:$C,2,0)&amp;"#"&amp;角色升星配方!AQ55,"")</f>
        <v/>
      </c>
      <c r="CS55" s="35" t="str">
        <f>_xlfn.IFNA(AO55&amp;"#"&amp;AP55&amp;"#"&amp;VLOOKUP(AQ55,数组!$B:$C,2,0)&amp;"#"&amp;角色升星配方!AR55,"")</f>
        <v/>
      </c>
      <c r="CT55" s="35" t="str">
        <f>_xlfn.IFNA(AP55&amp;"#"&amp;AQ55&amp;"#"&amp;VLOOKUP(AR55,数组!$B:$C,2,0)&amp;"#"&amp;角色升星配方!AS55,"")</f>
        <v/>
      </c>
      <c r="CU55" s="35" t="str">
        <f>_xlfn.IFNA(AQ55&amp;"#"&amp;AR55&amp;"#"&amp;VLOOKUP(AS55,数组!$B:$C,2,0)&amp;"#"&amp;角色升星配方!AT55,"")</f>
        <v/>
      </c>
      <c r="CV55" s="35" t="str">
        <f>_xlfn.IFNA(AR55&amp;"#"&amp;AS55&amp;"#"&amp;VLOOKUP(AT55,数组!$B:$C,2,0)&amp;"#"&amp;角色升星配方!AU55,"")</f>
        <v/>
      </c>
      <c r="CW55" s="35" t="str">
        <f>_xlfn.IFNA(AS55&amp;"#"&amp;AT55&amp;"#"&amp;VLOOKUP(AU55,数组!$B:$C,2,0)&amp;"#"&amp;角色升星配方!AV55,"")</f>
        <v/>
      </c>
      <c r="CX55" s="35" t="str">
        <f>_xlfn.IFNA(AT55&amp;"#"&amp;AU55&amp;"#"&amp;VLOOKUP(AV55,数组!$B:$C,2,0)&amp;"#"&amp;角色升星配方!AW55,"")</f>
        <v/>
      </c>
      <c r="CY55" s="35" t="str">
        <f>_xlfn.IFNA(AU55&amp;"#"&amp;AV55&amp;"#"&amp;VLOOKUP(AW55,数组!$B:$C,2,0)&amp;"#"&amp;角色升星配方!AX55,"")</f>
        <v/>
      </c>
      <c r="CZ55" s="35" t="str">
        <f>_xlfn.IFNA(AV55&amp;"#"&amp;AW55&amp;"#"&amp;VLOOKUP(AX55,数组!$B:$C,2,0)&amp;"#"&amp;角色升星配方!AY55,"")</f>
        <v/>
      </c>
      <c r="DA55" s="35" t="str">
        <f>_xlfn.IFNA(AW55&amp;"#"&amp;AX55&amp;"#"&amp;VLOOKUP(AY55,数组!$B:$C,2,0)&amp;"#"&amp;角色升星配方!AZ55,"")</f>
        <v/>
      </c>
      <c r="DB55" s="35" t="str">
        <f>_xlfn.IFNA(AX55&amp;"#"&amp;AY55&amp;"#"&amp;VLOOKUP(AZ55,数组!$B:$C,2,0)&amp;"#"&amp;角色升星配方!BM55,"")</f>
        <v/>
      </c>
      <c r="DI55" s="35" t="str">
        <f>_xlfn.IFNA(BE55&amp;"#"&amp;BF55&amp;"#"&amp;VLOOKUP(BG55,数组!$B:$C,2,0)&amp;"#"&amp;角色升星配方!BH55,"")</f>
        <v/>
      </c>
      <c r="DN55" s="32" t="e">
        <f ca="1">[2]!SUMSTRING(BM55:DM55,"|")</f>
        <v>#NAME?</v>
      </c>
    </row>
    <row r="56" spans="1:118" x14ac:dyDescent="0.3">
      <c r="BM56" s="35" t="str">
        <f>_xlfn.IFNA(E56&amp;"#"&amp;F56&amp;"#"&amp;VLOOKUP(G56,数组!$B:$C,2,0)&amp;"#"&amp;角色升星配方!H56,"")</f>
        <v/>
      </c>
      <c r="BN56" s="35" t="str">
        <f>_xlfn.IFNA(F56&amp;"#"&amp;G56&amp;"#"&amp;VLOOKUP(H56,数组!$B:$C,2,0)&amp;"#"&amp;角色升星配方!I56,"")</f>
        <v/>
      </c>
      <c r="BO56" s="35" t="str">
        <f>_xlfn.IFNA(G56&amp;"#"&amp;H56&amp;"#"&amp;VLOOKUP(I56,数组!$B:$C,2,0)&amp;"#"&amp;角色升星配方!J56,"")</f>
        <v/>
      </c>
      <c r="BP56" s="35" t="str">
        <f>_xlfn.IFNA(H56&amp;"#"&amp;I56&amp;"#"&amp;VLOOKUP(J56,数组!$B:$C,2,0)&amp;"#"&amp;角色升星配方!K56,"")</f>
        <v/>
      </c>
      <c r="BQ56" s="35" t="str">
        <f>_xlfn.IFNA(I56&amp;"#"&amp;J56&amp;"#"&amp;VLOOKUP(K56,数组!$B:$C,2,0)&amp;"#"&amp;角色升星配方!L56,"")</f>
        <v/>
      </c>
      <c r="BR56" s="35" t="str">
        <f>_xlfn.IFNA(J56&amp;"#"&amp;K56&amp;"#"&amp;VLOOKUP(L56,数组!$B:$C,2,0)&amp;"#"&amp;角色升星配方!M56,"")</f>
        <v/>
      </c>
      <c r="BS56" s="35" t="str">
        <f>_xlfn.IFNA(K56&amp;"#"&amp;L56&amp;"#"&amp;VLOOKUP(M56,数组!$B:$C,2,0)&amp;"#"&amp;角色升星配方!N56,"")</f>
        <v/>
      </c>
      <c r="BT56" s="35" t="str">
        <f>_xlfn.IFNA(L56&amp;"#"&amp;M56&amp;"#"&amp;VLOOKUP(N56,数组!$B:$C,2,0)&amp;"#"&amp;角色升星配方!O56,"")</f>
        <v/>
      </c>
      <c r="BU56" s="35" t="str">
        <f>_xlfn.IFNA(M56&amp;"#"&amp;N56&amp;"#"&amp;VLOOKUP(O56,数组!$B:$C,2,0)&amp;"#"&amp;角色升星配方!P56,"")</f>
        <v/>
      </c>
      <c r="BV56" s="35" t="str">
        <f>_xlfn.IFNA(N56&amp;"#"&amp;O56&amp;"#"&amp;VLOOKUP(P56,数组!$B:$C,2,0)&amp;"#"&amp;角色升星配方!Q56,"")</f>
        <v/>
      </c>
      <c r="BW56" s="35" t="str">
        <f>_xlfn.IFNA(O56&amp;"#"&amp;P56&amp;"#"&amp;VLOOKUP(Q56,数组!$B:$C,2,0)&amp;"#"&amp;角色升星配方!R56,"")</f>
        <v/>
      </c>
      <c r="BX56" s="35" t="str">
        <f>_xlfn.IFNA(P56&amp;"#"&amp;Q56&amp;"#"&amp;VLOOKUP(R56,数组!$B:$C,2,0)&amp;"#"&amp;角色升星配方!S56,"")</f>
        <v/>
      </c>
      <c r="BY56" s="35" t="str">
        <f>_xlfn.IFNA(Q56&amp;"#"&amp;R56&amp;"#"&amp;VLOOKUP(S56,数组!$B:$C,2,0)&amp;"#"&amp;角色升星配方!T56,"")</f>
        <v/>
      </c>
      <c r="BZ56" s="35" t="str">
        <f>_xlfn.IFNA(R56&amp;"#"&amp;S56&amp;"#"&amp;VLOOKUP(T56,数组!$B:$C,2,0)&amp;"#"&amp;角色升星配方!U56,"")</f>
        <v/>
      </c>
      <c r="CA56" s="35" t="str">
        <f>_xlfn.IFNA(S56&amp;"#"&amp;T56&amp;"#"&amp;VLOOKUP(U56,数组!$B:$C,2,0)&amp;"#"&amp;角色升星配方!V56,"")</f>
        <v/>
      </c>
      <c r="CB56" s="35" t="str">
        <f>_xlfn.IFNA(T56&amp;"#"&amp;U56&amp;"#"&amp;VLOOKUP(V56,数组!$B:$C,2,0)&amp;"#"&amp;角色升星配方!W56,"")</f>
        <v/>
      </c>
      <c r="CC56" s="35" t="str">
        <f>_xlfn.IFNA(U56&amp;"#"&amp;V56&amp;"#"&amp;VLOOKUP(W56,数组!$B:$C,2,0)&amp;"#"&amp;角色升星配方!X56,"")</f>
        <v/>
      </c>
      <c r="CD56" s="35" t="str">
        <f>_xlfn.IFNA(V56&amp;"#"&amp;W56&amp;"#"&amp;VLOOKUP(X56,数组!$B:$C,2,0)&amp;"#"&amp;角色升星配方!AC56,"")</f>
        <v/>
      </c>
      <c r="CE56" s="35" t="str">
        <f>_xlfn.IFNA(W56&amp;"#"&amp;X56&amp;"#"&amp;VLOOKUP(AC56,数组!$B:$C,2,0)&amp;"#"&amp;角色升星配方!AD56,"")</f>
        <v/>
      </c>
      <c r="CF56" s="35" t="str">
        <f>_xlfn.IFNA(X56&amp;"#"&amp;AC56&amp;"#"&amp;VLOOKUP(AD56,数组!$B:$C,2,0)&amp;"#"&amp;角色升星配方!AE56,"")</f>
        <v/>
      </c>
      <c r="CG56" s="35" t="str">
        <f>_xlfn.IFNA(AC56&amp;"#"&amp;AD56&amp;"#"&amp;VLOOKUP(AE56,数组!$B:$C,2,0)&amp;"#"&amp;角色升星配方!AF56,"")</f>
        <v/>
      </c>
      <c r="CH56" s="35" t="str">
        <f>_xlfn.IFNA(AD56&amp;"#"&amp;AE56&amp;"#"&amp;VLOOKUP(AF56,数组!$B:$C,2,0)&amp;"#"&amp;角色升星配方!AG56,"")</f>
        <v/>
      </c>
      <c r="CI56" s="35" t="str">
        <f>_xlfn.IFNA(AE56&amp;"#"&amp;AF56&amp;"#"&amp;VLOOKUP(AG56,数组!$B:$C,2,0)&amp;"#"&amp;角色升星配方!AH56,"")</f>
        <v/>
      </c>
      <c r="CJ56" s="35" t="str">
        <f>_xlfn.IFNA(AF56&amp;"#"&amp;AG56&amp;"#"&amp;VLOOKUP(AH56,数组!$B:$C,2,0)&amp;"#"&amp;角色升星配方!AI56,"")</f>
        <v/>
      </c>
      <c r="CK56" s="35" t="str">
        <f>_xlfn.IFNA(AG56&amp;"#"&amp;AH56&amp;"#"&amp;VLOOKUP(AI56,数组!$B:$C,2,0)&amp;"#"&amp;角色升星配方!AJ56,"")</f>
        <v/>
      </c>
      <c r="CL56" s="35" t="str">
        <f>_xlfn.IFNA(AH56&amp;"#"&amp;AI56&amp;"#"&amp;VLOOKUP(AJ56,数组!$B:$C,2,0)&amp;"#"&amp;角色升星配方!AK56,"")</f>
        <v/>
      </c>
      <c r="CM56" s="35" t="str">
        <f>_xlfn.IFNA(AI56&amp;"#"&amp;AJ56&amp;"#"&amp;VLOOKUP(AK56,数组!$B:$C,2,0)&amp;"#"&amp;角色升星配方!AL56,"")</f>
        <v/>
      </c>
      <c r="CN56" s="35" t="str">
        <f>_xlfn.IFNA(AJ56&amp;"#"&amp;AK56&amp;"#"&amp;VLOOKUP(AL56,数组!$B:$C,2,0)&amp;"#"&amp;角色升星配方!AM56,"")</f>
        <v/>
      </c>
      <c r="CO56" s="35" t="str">
        <f>_xlfn.IFNA(AK56&amp;"#"&amp;AL56&amp;"#"&amp;VLOOKUP(AM56,数组!$B:$C,2,0)&amp;"#"&amp;角色升星配方!AN56,"")</f>
        <v/>
      </c>
      <c r="CP56" s="35" t="str">
        <f>_xlfn.IFNA(AL56&amp;"#"&amp;AM56&amp;"#"&amp;VLOOKUP(AN56,数组!$B:$C,2,0)&amp;"#"&amp;角色升星配方!AO56,"")</f>
        <v/>
      </c>
      <c r="CQ56" s="35" t="str">
        <f>_xlfn.IFNA(AM56&amp;"#"&amp;AN56&amp;"#"&amp;VLOOKUP(AO56,数组!$B:$C,2,0)&amp;"#"&amp;角色升星配方!AP56,"")</f>
        <v/>
      </c>
      <c r="CR56" s="35" t="str">
        <f>_xlfn.IFNA(AN56&amp;"#"&amp;AO56&amp;"#"&amp;VLOOKUP(AP56,数组!$B:$C,2,0)&amp;"#"&amp;角色升星配方!AQ56,"")</f>
        <v/>
      </c>
      <c r="CS56" s="35" t="str">
        <f>_xlfn.IFNA(AO56&amp;"#"&amp;AP56&amp;"#"&amp;VLOOKUP(AQ56,数组!$B:$C,2,0)&amp;"#"&amp;角色升星配方!AR56,"")</f>
        <v/>
      </c>
      <c r="CT56" s="35" t="str">
        <f>_xlfn.IFNA(AP56&amp;"#"&amp;AQ56&amp;"#"&amp;VLOOKUP(AR56,数组!$B:$C,2,0)&amp;"#"&amp;角色升星配方!AS56,"")</f>
        <v/>
      </c>
      <c r="CU56" s="35" t="str">
        <f>_xlfn.IFNA(AQ56&amp;"#"&amp;AR56&amp;"#"&amp;VLOOKUP(AS56,数组!$B:$C,2,0)&amp;"#"&amp;角色升星配方!AT56,"")</f>
        <v/>
      </c>
      <c r="CV56" s="35" t="str">
        <f>_xlfn.IFNA(AR56&amp;"#"&amp;AS56&amp;"#"&amp;VLOOKUP(AT56,数组!$B:$C,2,0)&amp;"#"&amp;角色升星配方!AU56,"")</f>
        <v/>
      </c>
      <c r="CW56" s="35" t="str">
        <f>_xlfn.IFNA(AS56&amp;"#"&amp;AT56&amp;"#"&amp;VLOOKUP(AU56,数组!$B:$C,2,0)&amp;"#"&amp;角色升星配方!AV56,"")</f>
        <v/>
      </c>
      <c r="CX56" s="35" t="str">
        <f>_xlfn.IFNA(AT56&amp;"#"&amp;AU56&amp;"#"&amp;VLOOKUP(AV56,数组!$B:$C,2,0)&amp;"#"&amp;角色升星配方!AW56,"")</f>
        <v/>
      </c>
      <c r="CY56" s="35" t="str">
        <f>_xlfn.IFNA(AU56&amp;"#"&amp;AV56&amp;"#"&amp;VLOOKUP(AW56,数组!$B:$C,2,0)&amp;"#"&amp;角色升星配方!AX56,"")</f>
        <v/>
      </c>
      <c r="CZ56" s="35" t="str">
        <f>_xlfn.IFNA(AV56&amp;"#"&amp;AW56&amp;"#"&amp;VLOOKUP(AX56,数组!$B:$C,2,0)&amp;"#"&amp;角色升星配方!AY56,"")</f>
        <v/>
      </c>
      <c r="DA56" s="35" t="str">
        <f>_xlfn.IFNA(AW56&amp;"#"&amp;AX56&amp;"#"&amp;VLOOKUP(AY56,数组!$B:$C,2,0)&amp;"#"&amp;角色升星配方!AZ56,"")</f>
        <v/>
      </c>
      <c r="DB56" s="35" t="str">
        <f>_xlfn.IFNA(AX56&amp;"#"&amp;AY56&amp;"#"&amp;VLOOKUP(AZ56,数组!$B:$C,2,0)&amp;"#"&amp;角色升星配方!BM56,"")</f>
        <v/>
      </c>
      <c r="DI56" s="35" t="str">
        <f>_xlfn.IFNA(BE56&amp;"#"&amp;BF56&amp;"#"&amp;VLOOKUP(BG56,数组!$B:$C,2,0)&amp;"#"&amp;角色升星配方!BH56,"")</f>
        <v/>
      </c>
      <c r="DN56" s="32" t="e">
        <f ca="1">[2]!SUMSTRING(BM56:DM56,"|")</f>
        <v>#NAME?</v>
      </c>
    </row>
    <row r="57" spans="1:118" x14ac:dyDescent="0.3">
      <c r="BM57" s="35" t="str">
        <f>_xlfn.IFNA(E57&amp;"#"&amp;F57&amp;"#"&amp;VLOOKUP(G57,数组!$B:$C,2,0)&amp;"#"&amp;角色升星配方!H57,"")</f>
        <v/>
      </c>
      <c r="BN57" s="35" t="str">
        <f>_xlfn.IFNA(F57&amp;"#"&amp;G57&amp;"#"&amp;VLOOKUP(H57,数组!$B:$C,2,0)&amp;"#"&amp;角色升星配方!I57,"")</f>
        <v/>
      </c>
      <c r="BO57" s="35" t="str">
        <f>_xlfn.IFNA(G57&amp;"#"&amp;H57&amp;"#"&amp;VLOOKUP(I57,数组!$B:$C,2,0)&amp;"#"&amp;角色升星配方!J57,"")</f>
        <v/>
      </c>
      <c r="BP57" s="35" t="str">
        <f>_xlfn.IFNA(H57&amp;"#"&amp;I57&amp;"#"&amp;VLOOKUP(J57,数组!$B:$C,2,0)&amp;"#"&amp;角色升星配方!K57,"")</f>
        <v/>
      </c>
      <c r="BQ57" s="35" t="str">
        <f>_xlfn.IFNA(I57&amp;"#"&amp;J57&amp;"#"&amp;VLOOKUP(K57,数组!$B:$C,2,0)&amp;"#"&amp;角色升星配方!L57,"")</f>
        <v/>
      </c>
      <c r="BR57" s="35" t="str">
        <f>_xlfn.IFNA(J57&amp;"#"&amp;K57&amp;"#"&amp;VLOOKUP(L57,数组!$B:$C,2,0)&amp;"#"&amp;角色升星配方!M57,"")</f>
        <v/>
      </c>
      <c r="BS57" s="35" t="str">
        <f>_xlfn.IFNA(K57&amp;"#"&amp;L57&amp;"#"&amp;VLOOKUP(M57,数组!$B:$C,2,0)&amp;"#"&amp;角色升星配方!N57,"")</f>
        <v/>
      </c>
      <c r="BT57" s="35" t="str">
        <f>_xlfn.IFNA(L57&amp;"#"&amp;M57&amp;"#"&amp;VLOOKUP(N57,数组!$B:$C,2,0)&amp;"#"&amp;角色升星配方!O57,"")</f>
        <v/>
      </c>
      <c r="BU57" s="35" t="str">
        <f>_xlfn.IFNA(M57&amp;"#"&amp;N57&amp;"#"&amp;VLOOKUP(O57,数组!$B:$C,2,0)&amp;"#"&amp;角色升星配方!P57,"")</f>
        <v/>
      </c>
      <c r="BV57" s="35" t="str">
        <f>_xlfn.IFNA(N57&amp;"#"&amp;O57&amp;"#"&amp;VLOOKUP(P57,数组!$B:$C,2,0)&amp;"#"&amp;角色升星配方!Q57,"")</f>
        <v/>
      </c>
      <c r="BW57" s="35" t="str">
        <f>_xlfn.IFNA(O57&amp;"#"&amp;P57&amp;"#"&amp;VLOOKUP(Q57,数组!$B:$C,2,0)&amp;"#"&amp;角色升星配方!R57,"")</f>
        <v/>
      </c>
      <c r="BX57" s="35" t="str">
        <f>_xlfn.IFNA(P57&amp;"#"&amp;Q57&amp;"#"&amp;VLOOKUP(R57,数组!$B:$C,2,0)&amp;"#"&amp;角色升星配方!S57,"")</f>
        <v/>
      </c>
      <c r="BY57" s="35" t="str">
        <f>_xlfn.IFNA(Q57&amp;"#"&amp;R57&amp;"#"&amp;VLOOKUP(S57,数组!$B:$C,2,0)&amp;"#"&amp;角色升星配方!T57,"")</f>
        <v/>
      </c>
      <c r="BZ57" s="35" t="str">
        <f>_xlfn.IFNA(R57&amp;"#"&amp;S57&amp;"#"&amp;VLOOKUP(T57,数组!$B:$C,2,0)&amp;"#"&amp;角色升星配方!U57,"")</f>
        <v/>
      </c>
      <c r="CA57" s="35" t="str">
        <f>_xlfn.IFNA(S57&amp;"#"&amp;T57&amp;"#"&amp;VLOOKUP(U57,数组!$B:$C,2,0)&amp;"#"&amp;角色升星配方!V57,"")</f>
        <v/>
      </c>
      <c r="CB57" s="35" t="str">
        <f>_xlfn.IFNA(T57&amp;"#"&amp;U57&amp;"#"&amp;VLOOKUP(V57,数组!$B:$C,2,0)&amp;"#"&amp;角色升星配方!W57,"")</f>
        <v/>
      </c>
      <c r="CC57" s="35" t="str">
        <f>_xlfn.IFNA(U57&amp;"#"&amp;V57&amp;"#"&amp;VLOOKUP(W57,数组!$B:$C,2,0)&amp;"#"&amp;角色升星配方!X57,"")</f>
        <v/>
      </c>
      <c r="CD57" s="35" t="str">
        <f>_xlfn.IFNA(V57&amp;"#"&amp;W57&amp;"#"&amp;VLOOKUP(X57,数组!$B:$C,2,0)&amp;"#"&amp;角色升星配方!AC57,"")</f>
        <v/>
      </c>
      <c r="CE57" s="35" t="str">
        <f>_xlfn.IFNA(W57&amp;"#"&amp;X57&amp;"#"&amp;VLOOKUP(AC57,数组!$B:$C,2,0)&amp;"#"&amp;角色升星配方!AD57,"")</f>
        <v/>
      </c>
      <c r="CF57" s="35" t="str">
        <f>_xlfn.IFNA(X57&amp;"#"&amp;AC57&amp;"#"&amp;VLOOKUP(AD57,数组!$B:$C,2,0)&amp;"#"&amp;角色升星配方!AE57,"")</f>
        <v/>
      </c>
      <c r="CG57" s="35" t="str">
        <f>_xlfn.IFNA(AC57&amp;"#"&amp;AD57&amp;"#"&amp;VLOOKUP(AE57,数组!$B:$C,2,0)&amp;"#"&amp;角色升星配方!AF57,"")</f>
        <v/>
      </c>
      <c r="CH57" s="35" t="str">
        <f>_xlfn.IFNA(AD57&amp;"#"&amp;AE57&amp;"#"&amp;VLOOKUP(AF57,数组!$B:$C,2,0)&amp;"#"&amp;角色升星配方!AG57,"")</f>
        <v/>
      </c>
      <c r="CI57" s="35" t="str">
        <f>_xlfn.IFNA(AE57&amp;"#"&amp;AF57&amp;"#"&amp;VLOOKUP(AG57,数组!$B:$C,2,0)&amp;"#"&amp;角色升星配方!AH57,"")</f>
        <v/>
      </c>
      <c r="CJ57" s="35" t="str">
        <f>_xlfn.IFNA(AF57&amp;"#"&amp;AG57&amp;"#"&amp;VLOOKUP(AH57,数组!$B:$C,2,0)&amp;"#"&amp;角色升星配方!AI57,"")</f>
        <v/>
      </c>
      <c r="CK57" s="35" t="str">
        <f>_xlfn.IFNA(AG57&amp;"#"&amp;AH57&amp;"#"&amp;VLOOKUP(AI57,数组!$B:$C,2,0)&amp;"#"&amp;角色升星配方!AJ57,"")</f>
        <v/>
      </c>
      <c r="CL57" s="35" t="str">
        <f>_xlfn.IFNA(AH57&amp;"#"&amp;AI57&amp;"#"&amp;VLOOKUP(AJ57,数组!$B:$C,2,0)&amp;"#"&amp;角色升星配方!AK57,"")</f>
        <v/>
      </c>
      <c r="CM57" s="35" t="str">
        <f>_xlfn.IFNA(AI57&amp;"#"&amp;AJ57&amp;"#"&amp;VLOOKUP(AK57,数组!$B:$C,2,0)&amp;"#"&amp;角色升星配方!AL57,"")</f>
        <v/>
      </c>
      <c r="CN57" s="35" t="str">
        <f>_xlfn.IFNA(AJ57&amp;"#"&amp;AK57&amp;"#"&amp;VLOOKUP(AL57,数组!$B:$C,2,0)&amp;"#"&amp;角色升星配方!AM57,"")</f>
        <v/>
      </c>
      <c r="CO57" s="35" t="str">
        <f>_xlfn.IFNA(AK57&amp;"#"&amp;AL57&amp;"#"&amp;VLOOKUP(AM57,数组!$B:$C,2,0)&amp;"#"&amp;角色升星配方!AN57,"")</f>
        <v/>
      </c>
      <c r="CP57" s="35" t="str">
        <f>_xlfn.IFNA(AL57&amp;"#"&amp;AM57&amp;"#"&amp;VLOOKUP(AN57,数组!$B:$C,2,0)&amp;"#"&amp;角色升星配方!AO57,"")</f>
        <v/>
      </c>
      <c r="CQ57" s="35" t="str">
        <f>_xlfn.IFNA(AM57&amp;"#"&amp;AN57&amp;"#"&amp;VLOOKUP(AO57,数组!$B:$C,2,0)&amp;"#"&amp;角色升星配方!AP57,"")</f>
        <v/>
      </c>
      <c r="CR57" s="35" t="str">
        <f>_xlfn.IFNA(AN57&amp;"#"&amp;AO57&amp;"#"&amp;VLOOKUP(AP57,数组!$B:$C,2,0)&amp;"#"&amp;角色升星配方!AQ57,"")</f>
        <v/>
      </c>
      <c r="CS57" s="35" t="str">
        <f>_xlfn.IFNA(AO57&amp;"#"&amp;AP57&amp;"#"&amp;VLOOKUP(AQ57,数组!$B:$C,2,0)&amp;"#"&amp;角色升星配方!AR57,"")</f>
        <v/>
      </c>
      <c r="CT57" s="35" t="str">
        <f>_xlfn.IFNA(AP57&amp;"#"&amp;AQ57&amp;"#"&amp;VLOOKUP(AR57,数组!$B:$C,2,0)&amp;"#"&amp;角色升星配方!AS57,"")</f>
        <v/>
      </c>
      <c r="CU57" s="35" t="str">
        <f>_xlfn.IFNA(AQ57&amp;"#"&amp;AR57&amp;"#"&amp;VLOOKUP(AS57,数组!$B:$C,2,0)&amp;"#"&amp;角色升星配方!AT57,"")</f>
        <v/>
      </c>
      <c r="CV57" s="35" t="str">
        <f>_xlfn.IFNA(AR57&amp;"#"&amp;AS57&amp;"#"&amp;VLOOKUP(AT57,数组!$B:$C,2,0)&amp;"#"&amp;角色升星配方!AU57,"")</f>
        <v/>
      </c>
      <c r="CW57" s="35" t="str">
        <f>_xlfn.IFNA(AS57&amp;"#"&amp;AT57&amp;"#"&amp;VLOOKUP(AU57,数组!$B:$C,2,0)&amp;"#"&amp;角色升星配方!AV57,"")</f>
        <v/>
      </c>
      <c r="CX57" s="35" t="str">
        <f>_xlfn.IFNA(AT57&amp;"#"&amp;AU57&amp;"#"&amp;VLOOKUP(AV57,数组!$B:$C,2,0)&amp;"#"&amp;角色升星配方!AW57,"")</f>
        <v/>
      </c>
      <c r="CY57" s="35" t="str">
        <f>_xlfn.IFNA(AU57&amp;"#"&amp;AV57&amp;"#"&amp;VLOOKUP(AW57,数组!$B:$C,2,0)&amp;"#"&amp;角色升星配方!AX57,"")</f>
        <v/>
      </c>
      <c r="CZ57" s="35" t="str">
        <f>_xlfn.IFNA(AV57&amp;"#"&amp;AW57&amp;"#"&amp;VLOOKUP(AX57,数组!$B:$C,2,0)&amp;"#"&amp;角色升星配方!AY57,"")</f>
        <v/>
      </c>
      <c r="DA57" s="35" t="str">
        <f>_xlfn.IFNA(AW57&amp;"#"&amp;AX57&amp;"#"&amp;VLOOKUP(AY57,数组!$B:$C,2,0)&amp;"#"&amp;角色升星配方!AZ57,"")</f>
        <v/>
      </c>
      <c r="DB57" s="35" t="str">
        <f>_xlfn.IFNA(AX57&amp;"#"&amp;AY57&amp;"#"&amp;VLOOKUP(AZ57,数组!$B:$C,2,0)&amp;"#"&amp;角色升星配方!BM57,"")</f>
        <v/>
      </c>
      <c r="DI57" s="35" t="str">
        <f>_xlfn.IFNA(BE57&amp;"#"&amp;BF57&amp;"#"&amp;VLOOKUP(BG57,数组!$B:$C,2,0)&amp;"#"&amp;角色升星配方!BH57,"")</f>
        <v/>
      </c>
      <c r="DN57" s="32" t="e">
        <f ca="1">[2]!SUMSTRING(BM57:DM57,"|")</f>
        <v>#NAME?</v>
      </c>
    </row>
    <row r="58" spans="1:118" x14ac:dyDescent="0.3">
      <c r="BM58" s="35" t="str">
        <f>_xlfn.IFNA(E58&amp;"#"&amp;F58&amp;"#"&amp;VLOOKUP(G58,数组!$B:$C,2,0)&amp;"#"&amp;角色升星配方!H58,"")</f>
        <v/>
      </c>
      <c r="BN58" s="35" t="str">
        <f>_xlfn.IFNA(F58&amp;"#"&amp;G58&amp;"#"&amp;VLOOKUP(H58,数组!$B:$C,2,0)&amp;"#"&amp;角色升星配方!I58,"")</f>
        <v/>
      </c>
      <c r="BO58" s="35" t="str">
        <f>_xlfn.IFNA(G58&amp;"#"&amp;H58&amp;"#"&amp;VLOOKUP(I58,数组!$B:$C,2,0)&amp;"#"&amp;角色升星配方!J58,"")</f>
        <v/>
      </c>
      <c r="BP58" s="35" t="str">
        <f>_xlfn.IFNA(H58&amp;"#"&amp;I58&amp;"#"&amp;VLOOKUP(J58,数组!$B:$C,2,0)&amp;"#"&amp;角色升星配方!K58,"")</f>
        <v/>
      </c>
      <c r="BQ58" s="35" t="str">
        <f>_xlfn.IFNA(I58&amp;"#"&amp;J58&amp;"#"&amp;VLOOKUP(K58,数组!$B:$C,2,0)&amp;"#"&amp;角色升星配方!L58,"")</f>
        <v/>
      </c>
      <c r="BR58" s="35" t="str">
        <f>_xlfn.IFNA(J58&amp;"#"&amp;K58&amp;"#"&amp;VLOOKUP(L58,数组!$B:$C,2,0)&amp;"#"&amp;角色升星配方!M58,"")</f>
        <v/>
      </c>
      <c r="BS58" s="35" t="str">
        <f>_xlfn.IFNA(K58&amp;"#"&amp;L58&amp;"#"&amp;VLOOKUP(M58,数组!$B:$C,2,0)&amp;"#"&amp;角色升星配方!N58,"")</f>
        <v/>
      </c>
      <c r="BT58" s="35" t="str">
        <f>_xlfn.IFNA(L58&amp;"#"&amp;M58&amp;"#"&amp;VLOOKUP(N58,数组!$B:$C,2,0)&amp;"#"&amp;角色升星配方!O58,"")</f>
        <v/>
      </c>
      <c r="BU58" s="35" t="str">
        <f>_xlfn.IFNA(M58&amp;"#"&amp;N58&amp;"#"&amp;VLOOKUP(O58,数组!$B:$C,2,0)&amp;"#"&amp;角色升星配方!P58,"")</f>
        <v/>
      </c>
      <c r="BV58" s="35" t="str">
        <f>_xlfn.IFNA(N58&amp;"#"&amp;O58&amp;"#"&amp;VLOOKUP(P58,数组!$B:$C,2,0)&amp;"#"&amp;角色升星配方!Q58,"")</f>
        <v/>
      </c>
      <c r="BW58" s="35" t="str">
        <f>_xlfn.IFNA(O58&amp;"#"&amp;P58&amp;"#"&amp;VLOOKUP(Q58,数组!$B:$C,2,0)&amp;"#"&amp;角色升星配方!R58,"")</f>
        <v/>
      </c>
      <c r="BX58" s="35" t="str">
        <f>_xlfn.IFNA(P58&amp;"#"&amp;Q58&amp;"#"&amp;VLOOKUP(R58,数组!$B:$C,2,0)&amp;"#"&amp;角色升星配方!S58,"")</f>
        <v/>
      </c>
      <c r="BY58" s="35" t="str">
        <f>_xlfn.IFNA(Q58&amp;"#"&amp;R58&amp;"#"&amp;VLOOKUP(S58,数组!$B:$C,2,0)&amp;"#"&amp;角色升星配方!T58,"")</f>
        <v/>
      </c>
      <c r="BZ58" s="35" t="str">
        <f>_xlfn.IFNA(R58&amp;"#"&amp;S58&amp;"#"&amp;VLOOKUP(T58,数组!$B:$C,2,0)&amp;"#"&amp;角色升星配方!U58,"")</f>
        <v/>
      </c>
      <c r="CA58" s="35" t="str">
        <f>_xlfn.IFNA(S58&amp;"#"&amp;T58&amp;"#"&amp;VLOOKUP(U58,数组!$B:$C,2,0)&amp;"#"&amp;角色升星配方!V58,"")</f>
        <v/>
      </c>
      <c r="CB58" s="35" t="str">
        <f>_xlfn.IFNA(T58&amp;"#"&amp;U58&amp;"#"&amp;VLOOKUP(V58,数组!$B:$C,2,0)&amp;"#"&amp;角色升星配方!W58,"")</f>
        <v/>
      </c>
      <c r="CC58" s="35" t="str">
        <f>_xlfn.IFNA(U58&amp;"#"&amp;V58&amp;"#"&amp;VLOOKUP(W58,数组!$B:$C,2,0)&amp;"#"&amp;角色升星配方!X58,"")</f>
        <v/>
      </c>
      <c r="CD58" s="35" t="str">
        <f>_xlfn.IFNA(V58&amp;"#"&amp;W58&amp;"#"&amp;VLOOKUP(X58,数组!$B:$C,2,0)&amp;"#"&amp;角色升星配方!AC58,"")</f>
        <v/>
      </c>
      <c r="CE58" s="35" t="str">
        <f>_xlfn.IFNA(W58&amp;"#"&amp;X58&amp;"#"&amp;VLOOKUP(AC58,数组!$B:$C,2,0)&amp;"#"&amp;角色升星配方!AD58,"")</f>
        <v/>
      </c>
      <c r="CF58" s="35" t="str">
        <f>_xlfn.IFNA(X58&amp;"#"&amp;AC58&amp;"#"&amp;VLOOKUP(AD58,数组!$B:$C,2,0)&amp;"#"&amp;角色升星配方!AE58,"")</f>
        <v/>
      </c>
      <c r="CG58" s="35" t="str">
        <f>_xlfn.IFNA(AC58&amp;"#"&amp;AD58&amp;"#"&amp;VLOOKUP(AE58,数组!$B:$C,2,0)&amp;"#"&amp;角色升星配方!AF58,"")</f>
        <v/>
      </c>
      <c r="CH58" s="35" t="str">
        <f>_xlfn.IFNA(AD58&amp;"#"&amp;AE58&amp;"#"&amp;VLOOKUP(AF58,数组!$B:$C,2,0)&amp;"#"&amp;角色升星配方!AG58,"")</f>
        <v/>
      </c>
      <c r="CI58" s="35" t="str">
        <f>_xlfn.IFNA(AE58&amp;"#"&amp;AF58&amp;"#"&amp;VLOOKUP(AG58,数组!$B:$C,2,0)&amp;"#"&amp;角色升星配方!AH58,"")</f>
        <v/>
      </c>
      <c r="CJ58" s="35" t="str">
        <f>_xlfn.IFNA(AF58&amp;"#"&amp;AG58&amp;"#"&amp;VLOOKUP(AH58,数组!$B:$C,2,0)&amp;"#"&amp;角色升星配方!AI58,"")</f>
        <v/>
      </c>
      <c r="CK58" s="35" t="str">
        <f>_xlfn.IFNA(AG58&amp;"#"&amp;AH58&amp;"#"&amp;VLOOKUP(AI58,数组!$B:$C,2,0)&amp;"#"&amp;角色升星配方!AJ58,"")</f>
        <v/>
      </c>
      <c r="CL58" s="35" t="str">
        <f>_xlfn.IFNA(AH58&amp;"#"&amp;AI58&amp;"#"&amp;VLOOKUP(AJ58,数组!$B:$C,2,0)&amp;"#"&amp;角色升星配方!AK58,"")</f>
        <v/>
      </c>
      <c r="CM58" s="35" t="str">
        <f>_xlfn.IFNA(AI58&amp;"#"&amp;AJ58&amp;"#"&amp;VLOOKUP(AK58,数组!$B:$C,2,0)&amp;"#"&amp;角色升星配方!AL58,"")</f>
        <v/>
      </c>
      <c r="CN58" s="35" t="str">
        <f>_xlfn.IFNA(AJ58&amp;"#"&amp;AK58&amp;"#"&amp;VLOOKUP(AL58,数组!$B:$C,2,0)&amp;"#"&amp;角色升星配方!AM58,"")</f>
        <v/>
      </c>
      <c r="CO58" s="35" t="str">
        <f>_xlfn.IFNA(AK58&amp;"#"&amp;AL58&amp;"#"&amp;VLOOKUP(AM58,数组!$B:$C,2,0)&amp;"#"&amp;角色升星配方!AN58,"")</f>
        <v/>
      </c>
      <c r="CP58" s="35" t="str">
        <f>_xlfn.IFNA(AL58&amp;"#"&amp;AM58&amp;"#"&amp;VLOOKUP(AN58,数组!$B:$C,2,0)&amp;"#"&amp;角色升星配方!AO58,"")</f>
        <v/>
      </c>
      <c r="CQ58" s="35" t="str">
        <f>_xlfn.IFNA(AM58&amp;"#"&amp;AN58&amp;"#"&amp;VLOOKUP(AO58,数组!$B:$C,2,0)&amp;"#"&amp;角色升星配方!AP58,"")</f>
        <v/>
      </c>
      <c r="CR58" s="35" t="str">
        <f>_xlfn.IFNA(AN58&amp;"#"&amp;AO58&amp;"#"&amp;VLOOKUP(AP58,数组!$B:$C,2,0)&amp;"#"&amp;角色升星配方!AQ58,"")</f>
        <v/>
      </c>
      <c r="CS58" s="35" t="str">
        <f>_xlfn.IFNA(AO58&amp;"#"&amp;AP58&amp;"#"&amp;VLOOKUP(AQ58,数组!$B:$C,2,0)&amp;"#"&amp;角色升星配方!AR58,"")</f>
        <v/>
      </c>
      <c r="CT58" s="35" t="str">
        <f>_xlfn.IFNA(AP58&amp;"#"&amp;AQ58&amp;"#"&amp;VLOOKUP(AR58,数组!$B:$C,2,0)&amp;"#"&amp;角色升星配方!AS58,"")</f>
        <v/>
      </c>
      <c r="CU58" s="35" t="str">
        <f>_xlfn.IFNA(AQ58&amp;"#"&amp;AR58&amp;"#"&amp;VLOOKUP(AS58,数组!$B:$C,2,0)&amp;"#"&amp;角色升星配方!AT58,"")</f>
        <v/>
      </c>
      <c r="CV58" s="35" t="str">
        <f>_xlfn.IFNA(AR58&amp;"#"&amp;AS58&amp;"#"&amp;VLOOKUP(AT58,数组!$B:$C,2,0)&amp;"#"&amp;角色升星配方!AU58,"")</f>
        <v/>
      </c>
      <c r="CW58" s="35" t="str">
        <f>_xlfn.IFNA(AS58&amp;"#"&amp;AT58&amp;"#"&amp;VLOOKUP(AU58,数组!$B:$C,2,0)&amp;"#"&amp;角色升星配方!AV58,"")</f>
        <v/>
      </c>
      <c r="CX58" s="35" t="str">
        <f>_xlfn.IFNA(AT58&amp;"#"&amp;AU58&amp;"#"&amp;VLOOKUP(AV58,数组!$B:$C,2,0)&amp;"#"&amp;角色升星配方!AW58,"")</f>
        <v/>
      </c>
      <c r="CY58" s="35" t="str">
        <f>_xlfn.IFNA(AU58&amp;"#"&amp;AV58&amp;"#"&amp;VLOOKUP(AW58,数组!$B:$C,2,0)&amp;"#"&amp;角色升星配方!AX58,"")</f>
        <v/>
      </c>
      <c r="CZ58" s="35" t="str">
        <f>_xlfn.IFNA(AV58&amp;"#"&amp;AW58&amp;"#"&amp;VLOOKUP(AX58,数组!$B:$C,2,0)&amp;"#"&amp;角色升星配方!AY58,"")</f>
        <v/>
      </c>
      <c r="DA58" s="35" t="str">
        <f>_xlfn.IFNA(AW58&amp;"#"&amp;AX58&amp;"#"&amp;VLOOKUP(AY58,数组!$B:$C,2,0)&amp;"#"&amp;角色升星配方!AZ58,"")</f>
        <v/>
      </c>
      <c r="DB58" s="35" t="str">
        <f>_xlfn.IFNA(AX58&amp;"#"&amp;AY58&amp;"#"&amp;VLOOKUP(AZ58,数组!$B:$C,2,0)&amp;"#"&amp;角色升星配方!BM58,"")</f>
        <v/>
      </c>
      <c r="DI58" s="35" t="str">
        <f>_xlfn.IFNA(BE58&amp;"#"&amp;BF58&amp;"#"&amp;VLOOKUP(BG58,数组!$B:$C,2,0)&amp;"#"&amp;角色升星配方!BH58,"")</f>
        <v/>
      </c>
    </row>
  </sheetData>
  <autoFilter ref="B1:DN58" xr:uid="{00000000-0009-0000-0000-000002000000}"/>
  <phoneticPr fontId="44" type="noConversion"/>
  <pageMargins left="0.69930555555555596" right="0.69930555555555596"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C73"/>
  <sheetViews>
    <sheetView topLeftCell="A7" workbookViewId="0">
      <selection activeCell="B36" sqref="B36"/>
    </sheetView>
  </sheetViews>
  <sheetFormatPr defaultColWidth="9" defaultRowHeight="15.75" x14ac:dyDescent="0.3"/>
  <cols>
    <col min="2" max="3" width="9" style="32"/>
  </cols>
  <sheetData>
    <row r="1" spans="2:3" x14ac:dyDescent="0.3">
      <c r="B1" s="32" t="s">
        <v>531</v>
      </c>
      <c r="C1" s="32">
        <v>1</v>
      </c>
    </row>
    <row r="2" spans="2:3" x14ac:dyDescent="0.3">
      <c r="B2" s="32" t="s">
        <v>513</v>
      </c>
      <c r="C2" s="32">
        <v>2</v>
      </c>
    </row>
    <row r="3" spans="2:3" x14ac:dyDescent="0.3">
      <c r="B3" s="32" t="s">
        <v>486</v>
      </c>
      <c r="C3" s="32">
        <v>3</v>
      </c>
    </row>
    <row r="4" spans="2:3" x14ac:dyDescent="0.3">
      <c r="B4" s="32" t="s">
        <v>532</v>
      </c>
      <c r="C4" s="32">
        <v>4</v>
      </c>
    </row>
    <row r="5" spans="2:3" x14ac:dyDescent="0.3">
      <c r="B5" s="32" t="s">
        <v>533</v>
      </c>
      <c r="C5" s="32">
        <v>5</v>
      </c>
    </row>
    <row r="6" spans="2:3" x14ac:dyDescent="0.3">
      <c r="B6" s="32" t="s">
        <v>534</v>
      </c>
      <c r="C6" s="32">
        <v>6</v>
      </c>
    </row>
    <row r="7" spans="2:3" x14ac:dyDescent="0.3">
      <c r="B7" s="32" t="s">
        <v>535</v>
      </c>
      <c r="C7" s="32">
        <v>7</v>
      </c>
    </row>
    <row r="8" spans="2:3" x14ac:dyDescent="0.3">
      <c r="B8" s="32" t="s">
        <v>536</v>
      </c>
      <c r="C8" s="32">
        <v>8</v>
      </c>
    </row>
    <row r="9" spans="2:3" x14ac:dyDescent="0.3">
      <c r="B9" s="32" t="s">
        <v>537</v>
      </c>
      <c r="C9" s="32">
        <v>9</v>
      </c>
    </row>
    <row r="10" spans="2:3" x14ac:dyDescent="0.3">
      <c r="B10" s="32" t="s">
        <v>538</v>
      </c>
      <c r="C10" s="32">
        <v>10</v>
      </c>
    </row>
    <row r="11" spans="2:3" x14ac:dyDescent="0.3">
      <c r="B11" s="32" t="s">
        <v>539</v>
      </c>
      <c r="C11" s="32">
        <v>11</v>
      </c>
    </row>
    <row r="12" spans="2:3" x14ac:dyDescent="0.3">
      <c r="B12" s="32" t="s">
        <v>540</v>
      </c>
      <c r="C12" s="32">
        <v>12</v>
      </c>
    </row>
    <row r="13" spans="2:3" x14ac:dyDescent="0.3">
      <c r="B13" s="32" t="s">
        <v>541</v>
      </c>
      <c r="C13" s="32">
        <v>13</v>
      </c>
    </row>
    <row r="14" spans="2:3" x14ac:dyDescent="0.3">
      <c r="B14" s="32" t="s">
        <v>490</v>
      </c>
      <c r="C14" s="32">
        <v>14</v>
      </c>
    </row>
    <row r="15" spans="2:3" x14ac:dyDescent="0.3">
      <c r="B15" s="32" t="s">
        <v>514</v>
      </c>
      <c r="C15" s="32">
        <v>15</v>
      </c>
    </row>
    <row r="16" spans="2:3" x14ac:dyDescent="0.3">
      <c r="B16" s="32" t="s">
        <v>515</v>
      </c>
      <c r="C16" s="32">
        <v>16</v>
      </c>
    </row>
    <row r="17" spans="2:3" x14ac:dyDescent="0.3">
      <c r="B17" s="32" t="s">
        <v>488</v>
      </c>
      <c r="C17" s="32">
        <v>17</v>
      </c>
    </row>
    <row r="18" spans="2:3" x14ac:dyDescent="0.3">
      <c r="B18" s="32" t="s">
        <v>489</v>
      </c>
      <c r="C18" s="32">
        <v>18</v>
      </c>
    </row>
    <row r="19" spans="2:3" x14ac:dyDescent="0.3">
      <c r="B19" s="32" t="s">
        <v>542</v>
      </c>
      <c r="C19" s="32">
        <v>19</v>
      </c>
    </row>
    <row r="20" spans="2:3" x14ac:dyDescent="0.3">
      <c r="B20" s="32" t="s">
        <v>543</v>
      </c>
      <c r="C20" s="32">
        <v>20</v>
      </c>
    </row>
    <row r="21" spans="2:3" x14ac:dyDescent="0.3">
      <c r="B21" s="32" t="s">
        <v>544</v>
      </c>
      <c r="C21" s="32">
        <v>21</v>
      </c>
    </row>
    <row r="22" spans="2:3" x14ac:dyDescent="0.3">
      <c r="B22" s="32" t="s">
        <v>497</v>
      </c>
      <c r="C22" s="32">
        <v>22</v>
      </c>
    </row>
    <row r="23" spans="2:3" x14ac:dyDescent="0.3">
      <c r="B23" s="32" t="s">
        <v>526</v>
      </c>
      <c r="C23" s="32">
        <v>23</v>
      </c>
    </row>
    <row r="24" spans="2:3" x14ac:dyDescent="0.3">
      <c r="B24" s="32" t="s">
        <v>517</v>
      </c>
      <c r="C24" s="32">
        <v>24</v>
      </c>
    </row>
    <row r="25" spans="2:3" x14ac:dyDescent="0.3">
      <c r="B25" s="32" t="s">
        <v>545</v>
      </c>
      <c r="C25" s="32">
        <v>25</v>
      </c>
    </row>
    <row r="26" spans="2:3" x14ac:dyDescent="0.3">
      <c r="B26" s="32" t="s">
        <v>530</v>
      </c>
      <c r="C26" s="32">
        <v>26</v>
      </c>
    </row>
    <row r="27" spans="2:3" x14ac:dyDescent="0.3">
      <c r="B27" s="32" t="s">
        <v>507</v>
      </c>
      <c r="C27" s="32">
        <v>27</v>
      </c>
    </row>
    <row r="28" spans="2:3" x14ac:dyDescent="0.3">
      <c r="B28" s="32" t="s">
        <v>546</v>
      </c>
      <c r="C28" s="32">
        <v>28</v>
      </c>
    </row>
    <row r="29" spans="2:3" x14ac:dyDescent="0.3">
      <c r="B29" s="32" t="s">
        <v>547</v>
      </c>
      <c r="C29" s="32">
        <v>29</v>
      </c>
    </row>
    <row r="30" spans="2:3" x14ac:dyDescent="0.3">
      <c r="B30" s="32" t="s">
        <v>518</v>
      </c>
      <c r="C30" s="32">
        <v>30</v>
      </c>
    </row>
    <row r="31" spans="2:3" x14ac:dyDescent="0.3">
      <c r="B31" s="32" t="s">
        <v>521</v>
      </c>
      <c r="C31" s="32">
        <v>31</v>
      </c>
    </row>
    <row r="32" spans="2:3" x14ac:dyDescent="0.3">
      <c r="B32" s="32" t="s">
        <v>548</v>
      </c>
      <c r="C32" s="32">
        <v>32</v>
      </c>
    </row>
    <row r="33" spans="2:3" x14ac:dyDescent="0.3">
      <c r="B33" s="32" t="s">
        <v>529</v>
      </c>
      <c r="C33" s="32">
        <v>33</v>
      </c>
    </row>
    <row r="34" spans="2:3" x14ac:dyDescent="0.3">
      <c r="B34" s="32" t="s">
        <v>528</v>
      </c>
      <c r="C34" s="32">
        <v>34</v>
      </c>
    </row>
    <row r="35" spans="2:3" x14ac:dyDescent="0.3">
      <c r="B35" s="32" t="s">
        <v>549</v>
      </c>
      <c r="C35" s="32">
        <v>35</v>
      </c>
    </row>
    <row r="36" spans="2:3" x14ac:dyDescent="0.3">
      <c r="B36" s="32" t="s">
        <v>525</v>
      </c>
      <c r="C36" s="32">
        <v>36</v>
      </c>
    </row>
    <row r="37" spans="2:3" x14ac:dyDescent="0.3">
      <c r="B37" s="32" t="s">
        <v>523</v>
      </c>
      <c r="C37" s="32">
        <v>37</v>
      </c>
    </row>
    <row r="38" spans="2:3" x14ac:dyDescent="0.3">
      <c r="B38" s="32" t="s">
        <v>527</v>
      </c>
      <c r="C38" s="32">
        <v>38</v>
      </c>
    </row>
    <row r="39" spans="2:3" x14ac:dyDescent="0.3">
      <c r="B39" s="32" t="s">
        <v>516</v>
      </c>
      <c r="C39" s="32">
        <v>39</v>
      </c>
    </row>
    <row r="40" spans="2:3" x14ac:dyDescent="0.3">
      <c r="B40" s="32" t="s">
        <v>508</v>
      </c>
      <c r="C40" s="32">
        <v>40</v>
      </c>
    </row>
    <row r="41" spans="2:3" x14ac:dyDescent="0.3">
      <c r="B41" s="32" t="s">
        <v>524</v>
      </c>
      <c r="C41" s="32">
        <v>41</v>
      </c>
    </row>
    <row r="42" spans="2:3" x14ac:dyDescent="0.3">
      <c r="B42" s="32" t="s">
        <v>522</v>
      </c>
      <c r="C42" s="32">
        <v>42</v>
      </c>
    </row>
    <row r="43" spans="2:3" x14ac:dyDescent="0.3">
      <c r="B43" s="32" t="s">
        <v>511</v>
      </c>
      <c r="C43" s="32">
        <v>43</v>
      </c>
    </row>
    <row r="44" spans="2:3" x14ac:dyDescent="0.3">
      <c r="B44" s="32" t="s">
        <v>512</v>
      </c>
      <c r="C44" s="32">
        <v>44</v>
      </c>
    </row>
    <row r="45" spans="2:3" x14ac:dyDescent="0.3">
      <c r="B45" s="32" t="s">
        <v>550</v>
      </c>
      <c r="C45" s="32">
        <v>45</v>
      </c>
    </row>
    <row r="46" spans="2:3" x14ac:dyDescent="0.3">
      <c r="B46" s="32" t="s">
        <v>551</v>
      </c>
      <c r="C46" s="32">
        <v>46</v>
      </c>
    </row>
    <row r="47" spans="2:3" x14ac:dyDescent="0.3">
      <c r="B47" s="32" t="s">
        <v>552</v>
      </c>
      <c r="C47" s="32">
        <v>47</v>
      </c>
    </row>
    <row r="48" spans="2:3" x14ac:dyDescent="0.3">
      <c r="B48" s="32" t="s">
        <v>553</v>
      </c>
      <c r="C48" s="32">
        <v>48</v>
      </c>
    </row>
    <row r="49" spans="2:3" x14ac:dyDescent="0.3">
      <c r="B49" s="32" t="s">
        <v>554</v>
      </c>
      <c r="C49" s="32">
        <v>49</v>
      </c>
    </row>
    <row r="50" spans="2:3" x14ac:dyDescent="0.3">
      <c r="B50" s="32" t="s">
        <v>555</v>
      </c>
      <c r="C50" s="32">
        <v>50</v>
      </c>
    </row>
    <row r="51" spans="2:3" x14ac:dyDescent="0.3">
      <c r="B51" s="32" t="s">
        <v>556</v>
      </c>
      <c r="C51" s="32">
        <v>51</v>
      </c>
    </row>
    <row r="52" spans="2:3" x14ac:dyDescent="0.3">
      <c r="B52" s="32" t="s">
        <v>557</v>
      </c>
      <c r="C52" s="32">
        <v>52</v>
      </c>
    </row>
    <row r="53" spans="2:3" x14ac:dyDescent="0.3">
      <c r="B53" s="32" t="s">
        <v>558</v>
      </c>
      <c r="C53" s="32">
        <v>53</v>
      </c>
    </row>
    <row r="54" spans="2:3" x14ac:dyDescent="0.3">
      <c r="B54" s="32" t="s">
        <v>559</v>
      </c>
      <c r="C54" s="32">
        <v>54</v>
      </c>
    </row>
    <row r="55" spans="2:3" x14ac:dyDescent="0.3">
      <c r="B55" s="32" t="s">
        <v>560</v>
      </c>
      <c r="C55" s="32">
        <v>55</v>
      </c>
    </row>
    <row r="56" spans="2:3" x14ac:dyDescent="0.3">
      <c r="B56" s="32" t="s">
        <v>561</v>
      </c>
      <c r="C56" s="32">
        <v>56</v>
      </c>
    </row>
    <row r="57" spans="2:3" x14ac:dyDescent="0.3">
      <c r="B57" s="32" t="s">
        <v>562</v>
      </c>
      <c r="C57" s="32">
        <v>57</v>
      </c>
    </row>
    <row r="58" spans="2:3" x14ac:dyDescent="0.3">
      <c r="B58" s="32" t="s">
        <v>563</v>
      </c>
      <c r="C58" s="32">
        <v>58</v>
      </c>
    </row>
    <row r="59" spans="2:3" x14ac:dyDescent="0.3">
      <c r="B59" s="32" t="s">
        <v>564</v>
      </c>
      <c r="C59" s="32">
        <v>59</v>
      </c>
    </row>
    <row r="60" spans="2:3" x14ac:dyDescent="0.3">
      <c r="B60" s="32" t="s">
        <v>565</v>
      </c>
      <c r="C60" s="32">
        <v>60</v>
      </c>
    </row>
    <row r="61" spans="2:3" x14ac:dyDescent="0.3">
      <c r="B61" s="32" t="s">
        <v>566</v>
      </c>
      <c r="C61" s="32">
        <v>61</v>
      </c>
    </row>
    <row r="62" spans="2:3" x14ac:dyDescent="0.3">
      <c r="B62" s="32" t="s">
        <v>567</v>
      </c>
      <c r="C62" s="32">
        <v>62</v>
      </c>
    </row>
    <row r="63" spans="2:3" x14ac:dyDescent="0.3">
      <c r="B63" s="32" t="s">
        <v>568</v>
      </c>
      <c r="C63" s="32">
        <v>63</v>
      </c>
    </row>
    <row r="64" spans="2:3" x14ac:dyDescent="0.3">
      <c r="B64" s="32" t="s">
        <v>569</v>
      </c>
      <c r="C64" s="32">
        <v>64</v>
      </c>
    </row>
    <row r="65" spans="2:3" x14ac:dyDescent="0.3">
      <c r="B65" s="32" t="s">
        <v>570</v>
      </c>
      <c r="C65" s="32">
        <v>65</v>
      </c>
    </row>
    <row r="66" spans="2:3" x14ac:dyDescent="0.3">
      <c r="B66" s="32" t="s">
        <v>571</v>
      </c>
      <c r="C66" s="32">
        <v>66</v>
      </c>
    </row>
    <row r="67" spans="2:3" x14ac:dyDescent="0.3">
      <c r="B67" s="32" t="s">
        <v>572</v>
      </c>
      <c r="C67" s="32">
        <v>67</v>
      </c>
    </row>
    <row r="68" spans="2:3" x14ac:dyDescent="0.3">
      <c r="B68" s="32" t="s">
        <v>573</v>
      </c>
      <c r="C68" s="32">
        <v>68</v>
      </c>
    </row>
    <row r="69" spans="2:3" x14ac:dyDescent="0.3">
      <c r="B69" s="32" t="s">
        <v>574</v>
      </c>
      <c r="C69" s="32">
        <v>69</v>
      </c>
    </row>
    <row r="70" spans="2:3" x14ac:dyDescent="0.3">
      <c r="B70" s="32" t="s">
        <v>575</v>
      </c>
      <c r="C70" s="32">
        <v>70</v>
      </c>
    </row>
    <row r="71" spans="2:3" x14ac:dyDescent="0.3">
      <c r="B71" s="32" t="s">
        <v>576</v>
      </c>
      <c r="C71" s="32">
        <v>71</v>
      </c>
    </row>
    <row r="72" spans="2:3" x14ac:dyDescent="0.3">
      <c r="B72" s="32" t="s">
        <v>577</v>
      </c>
      <c r="C72" s="32">
        <v>72</v>
      </c>
    </row>
    <row r="73" spans="2:3" x14ac:dyDescent="0.3">
      <c r="B73" s="32" t="s">
        <v>578</v>
      </c>
      <c r="C73" s="32">
        <v>73</v>
      </c>
    </row>
  </sheetData>
  <phoneticPr fontId="44" type="noConversion"/>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G1:X59"/>
  <sheetViews>
    <sheetView topLeftCell="H1" workbookViewId="0">
      <selection activeCell="V8" sqref="V8:X59"/>
    </sheetView>
  </sheetViews>
  <sheetFormatPr defaultColWidth="9" defaultRowHeight="16.5" x14ac:dyDescent="0.2"/>
  <cols>
    <col min="7" max="8" width="24" style="3" customWidth="1"/>
    <col min="9" max="9" width="19.375" style="4" customWidth="1"/>
    <col min="10" max="10" width="9" style="5" customWidth="1"/>
    <col min="11" max="11" width="11.125" style="5" customWidth="1"/>
    <col min="17" max="20" width="9.875" style="6" customWidth="1"/>
    <col min="22" max="22" width="12.625"/>
  </cols>
  <sheetData>
    <row r="1" spans="7:24" ht="28.5" x14ac:dyDescent="0.2">
      <c r="G1" s="7" t="s">
        <v>0</v>
      </c>
      <c r="H1" s="7" t="s">
        <v>1</v>
      </c>
      <c r="I1" s="7" t="s">
        <v>2</v>
      </c>
      <c r="J1" s="22" t="s">
        <v>12</v>
      </c>
      <c r="K1" s="22" t="s">
        <v>13</v>
      </c>
      <c r="Q1" s="22" t="s">
        <v>17</v>
      </c>
      <c r="R1" s="22" t="s">
        <v>18</v>
      </c>
      <c r="S1" s="22" t="s">
        <v>19</v>
      </c>
      <c r="T1" s="22" t="s">
        <v>20</v>
      </c>
    </row>
    <row r="2" spans="7:24" ht="28.5" x14ac:dyDescent="0.2">
      <c r="G2" s="8" t="s">
        <v>39</v>
      </c>
      <c r="H2" s="8" t="s">
        <v>39</v>
      </c>
      <c r="I2" s="8" t="s">
        <v>40</v>
      </c>
      <c r="J2" s="23" t="s">
        <v>41</v>
      </c>
      <c r="K2" s="24" t="s">
        <v>42</v>
      </c>
      <c r="Q2" s="23" t="s">
        <v>41</v>
      </c>
      <c r="R2" s="23" t="s">
        <v>41</v>
      </c>
      <c r="S2" s="23" t="s">
        <v>41</v>
      </c>
      <c r="T2" s="23" t="s">
        <v>41</v>
      </c>
    </row>
    <row r="3" spans="7:24" ht="14.25" x14ac:dyDescent="0.2">
      <c r="G3" s="9">
        <v>2</v>
      </c>
      <c r="H3" s="9">
        <v>3</v>
      </c>
      <c r="I3" s="9">
        <v>2</v>
      </c>
      <c r="J3" s="9">
        <v>3</v>
      </c>
      <c r="K3" s="9">
        <v>3</v>
      </c>
      <c r="Q3" s="9">
        <v>2</v>
      </c>
      <c r="R3" s="9">
        <v>2</v>
      </c>
      <c r="S3" s="9">
        <v>2</v>
      </c>
      <c r="T3" s="9">
        <v>2</v>
      </c>
    </row>
    <row r="4" spans="7:24" ht="14.25" x14ac:dyDescent="0.2">
      <c r="G4" s="10" t="s">
        <v>47</v>
      </c>
      <c r="H4" s="11" t="s">
        <v>48</v>
      </c>
      <c r="I4" s="11" t="s">
        <v>49</v>
      </c>
      <c r="J4" s="11" t="s">
        <v>59</v>
      </c>
      <c r="K4" s="11" t="s">
        <v>60</v>
      </c>
      <c r="Q4" s="11" t="s">
        <v>63</v>
      </c>
      <c r="R4" s="10" t="s">
        <v>64</v>
      </c>
      <c r="S4" s="11" t="s">
        <v>65</v>
      </c>
      <c r="T4" s="11" t="s">
        <v>66</v>
      </c>
      <c r="U4" t="s">
        <v>579</v>
      </c>
      <c r="V4" t="s">
        <v>580</v>
      </c>
      <c r="W4" t="s">
        <v>579</v>
      </c>
      <c r="X4" t="s">
        <v>581</v>
      </c>
    </row>
    <row r="5" spans="7:24" ht="14.25" x14ac:dyDescent="0.2">
      <c r="G5" s="12">
        <v>0</v>
      </c>
      <c r="H5" s="13">
        <v>0</v>
      </c>
      <c r="I5" s="13" t="str">
        <f>""</f>
        <v/>
      </c>
      <c r="J5" s="13"/>
      <c r="K5" s="13" t="s">
        <v>86</v>
      </c>
      <c r="Q5" s="28">
        <v>0</v>
      </c>
      <c r="R5" s="29">
        <v>0</v>
      </c>
      <c r="S5" s="28">
        <v>0</v>
      </c>
      <c r="T5" s="28">
        <v>0</v>
      </c>
    </row>
    <row r="6" spans="7:24" ht="14.25" x14ac:dyDescent="0.2">
      <c r="G6" s="12"/>
      <c r="H6" s="13"/>
      <c r="I6" s="13"/>
      <c r="J6" s="13"/>
      <c r="K6" s="13"/>
      <c r="Q6" s="28"/>
      <c r="R6" s="29"/>
      <c r="S6" s="28"/>
      <c r="T6" s="28"/>
    </row>
    <row r="7" spans="7:24" ht="14.25" x14ac:dyDescent="0.2">
      <c r="G7" s="12"/>
      <c r="H7" s="13"/>
      <c r="I7" s="13"/>
      <c r="J7" s="13"/>
      <c r="K7" s="13"/>
      <c r="M7" t="s">
        <v>582</v>
      </c>
      <c r="N7" t="s">
        <v>583</v>
      </c>
      <c r="Q7" s="28"/>
      <c r="R7" s="29"/>
      <c r="S7" s="28"/>
      <c r="T7" s="28"/>
      <c r="V7">
        <v>270</v>
      </c>
      <c r="W7">
        <v>150</v>
      </c>
      <c r="X7">
        <v>3400</v>
      </c>
    </row>
    <row r="8" spans="7:24" ht="14.25" x14ac:dyDescent="0.2">
      <c r="G8" s="14">
        <v>10001</v>
      </c>
      <c r="H8" s="15">
        <v>10501</v>
      </c>
      <c r="I8" s="25" t="s">
        <v>584</v>
      </c>
      <c r="J8" s="14">
        <v>0.75</v>
      </c>
      <c r="K8" s="108" t="s">
        <v>157</v>
      </c>
      <c r="L8" s="109" t="s">
        <v>90</v>
      </c>
      <c r="M8">
        <f>J8*0.7</f>
        <v>0.52499999999999991</v>
      </c>
      <c r="N8">
        <f>J8*0.6</f>
        <v>0.44999999999999996</v>
      </c>
      <c r="Q8" s="30">
        <v>3118</v>
      </c>
      <c r="R8" s="30">
        <v>109</v>
      </c>
      <c r="S8" s="30">
        <v>156</v>
      </c>
      <c r="T8" s="30">
        <v>130</v>
      </c>
      <c r="U8">
        <f>(T8+S8)/2</f>
        <v>143</v>
      </c>
      <c r="V8">
        <f>INT(R8/$V$7*100)</f>
        <v>40</v>
      </c>
      <c r="W8">
        <f>INT(U8/$W$7*100)</f>
        <v>95</v>
      </c>
      <c r="X8">
        <f>INT(Q8/$X$7*100)</f>
        <v>91</v>
      </c>
    </row>
    <row r="9" spans="7:24" ht="14.25" x14ac:dyDescent="0.2">
      <c r="G9" s="14">
        <v>10002</v>
      </c>
      <c r="H9" s="15">
        <v>10502</v>
      </c>
      <c r="I9" s="26" t="s">
        <v>585</v>
      </c>
      <c r="J9" s="14">
        <v>0.5</v>
      </c>
      <c r="K9" s="14" t="s">
        <v>157</v>
      </c>
      <c r="L9" t="s">
        <v>99</v>
      </c>
      <c r="M9">
        <f t="shared" ref="M9:M40" si="0">J9*0.7</f>
        <v>0.35</v>
      </c>
      <c r="N9">
        <f t="shared" ref="N9:N40" si="1">J9*0.6</f>
        <v>0.3</v>
      </c>
      <c r="Q9" s="30">
        <v>2400</v>
      </c>
      <c r="R9" s="30">
        <v>84</v>
      </c>
      <c r="S9" s="30">
        <v>117</v>
      </c>
      <c r="T9" s="30">
        <v>98</v>
      </c>
      <c r="U9">
        <f t="shared" ref="U9:U40" si="2">(T9+S9)/2</f>
        <v>107.5</v>
      </c>
      <c r="V9">
        <f t="shared" ref="V9:V40" si="3">INT(R9/$V$7*100)</f>
        <v>31</v>
      </c>
      <c r="W9">
        <f t="shared" ref="W9:W40" si="4">INT(U9/$W$7*100)</f>
        <v>71</v>
      </c>
      <c r="X9">
        <f t="shared" ref="X9:X40" si="5">INT(Q9/$X$7*100)</f>
        <v>70</v>
      </c>
    </row>
    <row r="10" spans="7:24" ht="14.25" x14ac:dyDescent="0.2">
      <c r="G10" s="16">
        <v>10003</v>
      </c>
      <c r="H10" s="17">
        <v>10503</v>
      </c>
      <c r="I10" s="27" t="s">
        <v>586</v>
      </c>
      <c r="J10" s="16">
        <v>0.55000000000000004</v>
      </c>
      <c r="K10" s="107" t="s">
        <v>587</v>
      </c>
      <c r="L10" s="107" t="s">
        <v>587</v>
      </c>
      <c r="M10">
        <f t="shared" si="0"/>
        <v>0.38500000000000001</v>
      </c>
      <c r="N10">
        <f t="shared" si="1"/>
        <v>0.33</v>
      </c>
      <c r="Q10" s="31">
        <v>2399</v>
      </c>
      <c r="R10" s="31">
        <v>81</v>
      </c>
      <c r="S10" s="31">
        <v>116</v>
      </c>
      <c r="T10" s="31">
        <v>97</v>
      </c>
      <c r="U10">
        <f t="shared" si="2"/>
        <v>106.5</v>
      </c>
      <c r="V10">
        <f t="shared" si="3"/>
        <v>30</v>
      </c>
      <c r="W10">
        <f t="shared" si="4"/>
        <v>71</v>
      </c>
      <c r="X10">
        <f t="shared" si="5"/>
        <v>70</v>
      </c>
    </row>
    <row r="11" spans="7:24" ht="14.25" x14ac:dyDescent="0.2">
      <c r="G11" s="14">
        <v>10004</v>
      </c>
      <c r="H11" s="15">
        <v>10504</v>
      </c>
      <c r="I11" s="25" t="s">
        <v>588</v>
      </c>
      <c r="J11" s="14">
        <v>1.3</v>
      </c>
      <c r="K11" s="14" t="s">
        <v>589</v>
      </c>
      <c r="L11" t="s">
        <v>590</v>
      </c>
      <c r="M11">
        <f t="shared" si="0"/>
        <v>0.90999999999999992</v>
      </c>
      <c r="N11">
        <f t="shared" si="1"/>
        <v>0.78</v>
      </c>
      <c r="Q11" s="30">
        <v>3383</v>
      </c>
      <c r="R11" s="30">
        <v>121</v>
      </c>
      <c r="S11" s="30">
        <v>103</v>
      </c>
      <c r="T11" s="30">
        <v>124</v>
      </c>
      <c r="U11">
        <f t="shared" si="2"/>
        <v>113.5</v>
      </c>
      <c r="V11">
        <f t="shared" si="3"/>
        <v>44</v>
      </c>
      <c r="W11">
        <f t="shared" si="4"/>
        <v>75</v>
      </c>
      <c r="X11">
        <f t="shared" si="5"/>
        <v>99</v>
      </c>
    </row>
    <row r="12" spans="7:24" ht="14.25" x14ac:dyDescent="0.2">
      <c r="G12" s="16">
        <v>10005</v>
      </c>
      <c r="H12" s="17">
        <v>10505</v>
      </c>
      <c r="I12" s="25" t="s">
        <v>591</v>
      </c>
      <c r="J12" s="16">
        <v>0.55000000000000004</v>
      </c>
      <c r="K12" s="16" t="s">
        <v>194</v>
      </c>
      <c r="L12" t="s">
        <v>592</v>
      </c>
      <c r="M12">
        <f t="shared" si="0"/>
        <v>0.38500000000000001</v>
      </c>
      <c r="N12">
        <f t="shared" si="1"/>
        <v>0.33</v>
      </c>
      <c r="Q12" s="31">
        <v>2596</v>
      </c>
      <c r="R12" s="31">
        <v>95</v>
      </c>
      <c r="S12" s="31">
        <v>77</v>
      </c>
      <c r="T12" s="31">
        <v>92</v>
      </c>
      <c r="U12">
        <f t="shared" si="2"/>
        <v>84.5</v>
      </c>
      <c r="V12">
        <f t="shared" si="3"/>
        <v>35</v>
      </c>
      <c r="W12">
        <f t="shared" si="4"/>
        <v>56</v>
      </c>
      <c r="X12">
        <f t="shared" si="5"/>
        <v>76</v>
      </c>
    </row>
    <row r="13" spans="7:24" ht="14.25" x14ac:dyDescent="0.2">
      <c r="G13" s="16">
        <v>10006</v>
      </c>
      <c r="H13" s="17">
        <v>10506</v>
      </c>
      <c r="I13" s="27" t="s">
        <v>593</v>
      </c>
      <c r="J13" s="16">
        <v>0.65</v>
      </c>
      <c r="K13" s="16" t="s">
        <v>594</v>
      </c>
      <c r="L13" s="16" t="s">
        <v>595</v>
      </c>
      <c r="M13">
        <f t="shared" si="0"/>
        <v>0.45499999999999996</v>
      </c>
      <c r="N13">
        <f t="shared" si="1"/>
        <v>0.39</v>
      </c>
      <c r="Q13" s="31">
        <v>2596</v>
      </c>
      <c r="R13" s="31">
        <v>91</v>
      </c>
      <c r="S13" s="31">
        <v>81</v>
      </c>
      <c r="T13" s="31">
        <v>97</v>
      </c>
      <c r="U13">
        <f t="shared" si="2"/>
        <v>89</v>
      </c>
      <c r="V13">
        <f t="shared" si="3"/>
        <v>33</v>
      </c>
      <c r="W13">
        <f t="shared" si="4"/>
        <v>59</v>
      </c>
      <c r="X13">
        <f t="shared" si="5"/>
        <v>76</v>
      </c>
    </row>
    <row r="14" spans="7:24" ht="14.25" x14ac:dyDescent="0.2">
      <c r="G14" s="14">
        <v>10007</v>
      </c>
      <c r="H14" s="15">
        <v>10507</v>
      </c>
      <c r="I14" s="27" t="s">
        <v>596</v>
      </c>
      <c r="J14" s="14">
        <v>0.6</v>
      </c>
      <c r="K14" s="14" t="s">
        <v>597</v>
      </c>
      <c r="L14" s="109" t="s">
        <v>129</v>
      </c>
      <c r="M14">
        <f t="shared" si="0"/>
        <v>0.42</v>
      </c>
      <c r="N14">
        <f t="shared" si="1"/>
        <v>0.36</v>
      </c>
      <c r="Q14" s="30">
        <v>2595</v>
      </c>
      <c r="R14" s="30">
        <v>94</v>
      </c>
      <c r="S14" s="30">
        <v>93</v>
      </c>
      <c r="T14" s="30">
        <v>78</v>
      </c>
      <c r="U14">
        <f t="shared" si="2"/>
        <v>85.5</v>
      </c>
      <c r="V14">
        <f t="shared" si="3"/>
        <v>34</v>
      </c>
      <c r="W14">
        <f t="shared" si="4"/>
        <v>57</v>
      </c>
      <c r="X14">
        <f t="shared" si="5"/>
        <v>76</v>
      </c>
    </row>
    <row r="15" spans="7:24" ht="14.25" x14ac:dyDescent="0.2">
      <c r="G15" s="14">
        <v>10008</v>
      </c>
      <c r="H15" s="15">
        <v>10508</v>
      </c>
      <c r="I15" s="27" t="s">
        <v>598</v>
      </c>
      <c r="J15" s="14">
        <v>0.6</v>
      </c>
      <c r="K15" s="14" t="s">
        <v>599</v>
      </c>
      <c r="L15" t="s">
        <v>595</v>
      </c>
      <c r="M15">
        <f t="shared" si="0"/>
        <v>0.42</v>
      </c>
      <c r="N15">
        <f t="shared" si="1"/>
        <v>0.36</v>
      </c>
      <c r="Q15" s="30">
        <v>1799</v>
      </c>
      <c r="R15" s="30">
        <v>149</v>
      </c>
      <c r="S15" s="30">
        <v>75</v>
      </c>
      <c r="T15" s="30">
        <v>90</v>
      </c>
      <c r="U15">
        <f t="shared" si="2"/>
        <v>82.5</v>
      </c>
      <c r="V15">
        <f t="shared" si="3"/>
        <v>55</v>
      </c>
      <c r="W15">
        <f t="shared" si="4"/>
        <v>55</v>
      </c>
      <c r="X15">
        <f t="shared" si="5"/>
        <v>52</v>
      </c>
    </row>
    <row r="16" spans="7:24" ht="14.25" x14ac:dyDescent="0.2">
      <c r="G16" s="16">
        <v>10009</v>
      </c>
      <c r="H16" s="17">
        <v>10509</v>
      </c>
      <c r="I16" s="27" t="s">
        <v>600</v>
      </c>
      <c r="J16" s="16">
        <v>0.6</v>
      </c>
      <c r="K16" s="107" t="s">
        <v>601</v>
      </c>
      <c r="L16" s="107" t="s">
        <v>150</v>
      </c>
      <c r="M16">
        <f t="shared" si="0"/>
        <v>0.42</v>
      </c>
      <c r="N16">
        <f t="shared" si="1"/>
        <v>0.36</v>
      </c>
      <c r="Q16" s="31">
        <v>2430</v>
      </c>
      <c r="R16" s="31">
        <v>193</v>
      </c>
      <c r="S16" s="31">
        <v>110</v>
      </c>
      <c r="T16" s="31">
        <v>92</v>
      </c>
      <c r="U16">
        <f t="shared" si="2"/>
        <v>101</v>
      </c>
      <c r="V16">
        <f t="shared" si="3"/>
        <v>71</v>
      </c>
      <c r="W16">
        <f t="shared" si="4"/>
        <v>67</v>
      </c>
      <c r="X16">
        <f t="shared" si="5"/>
        <v>71</v>
      </c>
    </row>
    <row r="17" spans="7:24" ht="14.25" x14ac:dyDescent="0.2">
      <c r="G17" s="16">
        <v>10010</v>
      </c>
      <c r="H17" s="17">
        <v>10510</v>
      </c>
      <c r="I17" s="27" t="s">
        <v>602</v>
      </c>
      <c r="J17" s="16">
        <v>0.55000000000000004</v>
      </c>
      <c r="K17" s="16" t="s">
        <v>346</v>
      </c>
      <c r="L17" s="16" t="s">
        <v>346</v>
      </c>
      <c r="M17">
        <f t="shared" si="0"/>
        <v>0.38500000000000001</v>
      </c>
      <c r="N17">
        <f t="shared" si="1"/>
        <v>0.33</v>
      </c>
      <c r="Q17" s="31">
        <v>1797</v>
      </c>
      <c r="R17" s="31">
        <v>154</v>
      </c>
      <c r="S17" s="31">
        <v>69</v>
      </c>
      <c r="T17" s="31">
        <v>83</v>
      </c>
      <c r="U17">
        <f t="shared" si="2"/>
        <v>76</v>
      </c>
      <c r="V17">
        <f t="shared" si="3"/>
        <v>57</v>
      </c>
      <c r="W17">
        <f t="shared" si="4"/>
        <v>50</v>
      </c>
      <c r="X17">
        <f t="shared" si="5"/>
        <v>52</v>
      </c>
    </row>
    <row r="18" spans="7:24" ht="14.25" x14ac:dyDescent="0.2">
      <c r="G18" s="16">
        <v>10011</v>
      </c>
      <c r="H18" s="17">
        <v>10511</v>
      </c>
      <c r="I18" s="27" t="s">
        <v>603</v>
      </c>
      <c r="J18" s="16">
        <v>0.65</v>
      </c>
      <c r="K18" s="16" t="s">
        <v>604</v>
      </c>
      <c r="L18" t="s">
        <v>605</v>
      </c>
      <c r="M18">
        <f t="shared" si="0"/>
        <v>0.45499999999999996</v>
      </c>
      <c r="N18">
        <f t="shared" si="1"/>
        <v>0.39</v>
      </c>
      <c r="Q18" s="31">
        <v>1804</v>
      </c>
      <c r="R18" s="31">
        <v>145</v>
      </c>
      <c r="S18" s="31">
        <v>68</v>
      </c>
      <c r="T18" s="31">
        <v>81</v>
      </c>
      <c r="U18">
        <f t="shared" si="2"/>
        <v>74.5</v>
      </c>
      <c r="V18">
        <f t="shared" si="3"/>
        <v>53</v>
      </c>
      <c r="W18">
        <f t="shared" si="4"/>
        <v>49</v>
      </c>
      <c r="X18">
        <f t="shared" si="5"/>
        <v>53</v>
      </c>
    </row>
    <row r="19" spans="7:24" ht="14.25" x14ac:dyDescent="0.2">
      <c r="G19" s="14">
        <v>10012</v>
      </c>
      <c r="H19" s="15">
        <v>10512</v>
      </c>
      <c r="I19" s="25" t="s">
        <v>606</v>
      </c>
      <c r="J19" s="14">
        <v>0.85</v>
      </c>
      <c r="K19" s="14" t="s">
        <v>607</v>
      </c>
      <c r="L19" s="109" t="s">
        <v>608</v>
      </c>
      <c r="M19">
        <f t="shared" si="0"/>
        <v>0.59499999999999997</v>
      </c>
      <c r="N19">
        <f t="shared" si="1"/>
        <v>0.51</v>
      </c>
      <c r="Q19" s="30">
        <v>1815</v>
      </c>
      <c r="R19" s="30">
        <v>257</v>
      </c>
      <c r="S19" s="30">
        <v>75</v>
      </c>
      <c r="T19" s="30">
        <v>63</v>
      </c>
      <c r="U19">
        <f t="shared" si="2"/>
        <v>69</v>
      </c>
      <c r="V19">
        <f t="shared" si="3"/>
        <v>95</v>
      </c>
      <c r="W19">
        <f t="shared" si="4"/>
        <v>46</v>
      </c>
      <c r="X19">
        <f t="shared" si="5"/>
        <v>53</v>
      </c>
    </row>
    <row r="20" spans="7:24" ht="14.25" x14ac:dyDescent="0.2">
      <c r="G20" s="14">
        <v>10013</v>
      </c>
      <c r="H20" s="15">
        <v>10513</v>
      </c>
      <c r="I20" s="25" t="s">
        <v>609</v>
      </c>
      <c r="J20" s="14">
        <v>0.7</v>
      </c>
      <c r="K20" s="108" t="s">
        <v>610</v>
      </c>
      <c r="L20" s="109" t="s">
        <v>611</v>
      </c>
      <c r="M20">
        <f t="shared" si="0"/>
        <v>0.48999999999999994</v>
      </c>
      <c r="N20">
        <f t="shared" si="1"/>
        <v>0.42</v>
      </c>
      <c r="Q20" s="30">
        <v>1398</v>
      </c>
      <c r="R20" s="30">
        <v>199</v>
      </c>
      <c r="S20" s="30">
        <v>60</v>
      </c>
      <c r="T20" s="30">
        <v>50</v>
      </c>
      <c r="U20">
        <f t="shared" si="2"/>
        <v>55</v>
      </c>
      <c r="V20">
        <f t="shared" si="3"/>
        <v>73</v>
      </c>
      <c r="W20">
        <f t="shared" si="4"/>
        <v>36</v>
      </c>
      <c r="X20">
        <f t="shared" si="5"/>
        <v>41</v>
      </c>
    </row>
    <row r="21" spans="7:24" ht="14.25" x14ac:dyDescent="0.2">
      <c r="G21" s="16">
        <v>10014</v>
      </c>
      <c r="H21" s="17">
        <v>10514</v>
      </c>
      <c r="I21" s="27" t="s">
        <v>612</v>
      </c>
      <c r="J21" s="16">
        <v>0.65</v>
      </c>
      <c r="K21" s="16" t="s">
        <v>601</v>
      </c>
      <c r="L21" t="s">
        <v>169</v>
      </c>
      <c r="M21">
        <f t="shared" si="0"/>
        <v>0.45499999999999996</v>
      </c>
      <c r="N21">
        <f t="shared" si="1"/>
        <v>0.39</v>
      </c>
      <c r="Q21" s="31">
        <v>1892</v>
      </c>
      <c r="R21" s="31">
        <v>264</v>
      </c>
      <c r="S21" s="31">
        <v>83</v>
      </c>
      <c r="T21" s="31">
        <v>69</v>
      </c>
      <c r="U21">
        <f t="shared" si="2"/>
        <v>76</v>
      </c>
      <c r="V21">
        <f t="shared" si="3"/>
        <v>97</v>
      </c>
      <c r="W21">
        <f t="shared" si="4"/>
        <v>50</v>
      </c>
      <c r="X21">
        <f t="shared" si="5"/>
        <v>55</v>
      </c>
    </row>
    <row r="22" spans="7:24" ht="14.25" x14ac:dyDescent="0.2">
      <c r="G22" s="16">
        <v>10015</v>
      </c>
      <c r="H22" s="17">
        <v>10515</v>
      </c>
      <c r="I22" s="27" t="s">
        <v>613</v>
      </c>
      <c r="J22" s="16">
        <v>0.2</v>
      </c>
      <c r="K22" s="16" t="s">
        <v>614</v>
      </c>
      <c r="L22" t="s">
        <v>615</v>
      </c>
      <c r="M22">
        <f t="shared" si="0"/>
        <v>0.13999999999999999</v>
      </c>
      <c r="N22">
        <f t="shared" si="1"/>
        <v>0.12</v>
      </c>
      <c r="Q22" s="31">
        <v>1888</v>
      </c>
      <c r="R22" s="31">
        <v>259</v>
      </c>
      <c r="S22" s="31">
        <v>62</v>
      </c>
      <c r="T22" s="31">
        <v>74</v>
      </c>
      <c r="U22">
        <f t="shared" si="2"/>
        <v>68</v>
      </c>
      <c r="V22">
        <f t="shared" si="3"/>
        <v>95</v>
      </c>
      <c r="W22">
        <f t="shared" si="4"/>
        <v>45</v>
      </c>
      <c r="X22">
        <f t="shared" si="5"/>
        <v>55</v>
      </c>
    </row>
    <row r="23" spans="7:24" ht="14.25" x14ac:dyDescent="0.2">
      <c r="G23" s="16">
        <v>10016</v>
      </c>
      <c r="H23" s="17">
        <v>10516</v>
      </c>
      <c r="I23" s="27" t="s">
        <v>616</v>
      </c>
      <c r="J23" s="16">
        <v>0.7</v>
      </c>
      <c r="K23" s="16" t="s">
        <v>617</v>
      </c>
      <c r="L23" t="s">
        <v>181</v>
      </c>
      <c r="M23">
        <f t="shared" si="0"/>
        <v>0.48999999999999994</v>
      </c>
      <c r="N23">
        <f t="shared" si="1"/>
        <v>0.42</v>
      </c>
      <c r="Q23" s="31">
        <v>1605</v>
      </c>
      <c r="R23" s="31">
        <v>180</v>
      </c>
      <c r="S23" s="31">
        <v>63</v>
      </c>
      <c r="T23" s="31">
        <v>75</v>
      </c>
      <c r="U23">
        <f t="shared" si="2"/>
        <v>69</v>
      </c>
      <c r="V23">
        <f t="shared" si="3"/>
        <v>66</v>
      </c>
      <c r="W23">
        <f t="shared" si="4"/>
        <v>46</v>
      </c>
      <c r="X23">
        <f t="shared" si="5"/>
        <v>47</v>
      </c>
    </row>
    <row r="24" spans="7:24" ht="14.25" x14ac:dyDescent="0.2">
      <c r="G24" s="16">
        <v>10017</v>
      </c>
      <c r="H24" s="17">
        <v>10517</v>
      </c>
      <c r="I24" s="27" t="s">
        <v>618</v>
      </c>
      <c r="J24" s="16">
        <v>0.55000000000000004</v>
      </c>
      <c r="K24" s="16" t="s">
        <v>142</v>
      </c>
      <c r="L24" t="s">
        <v>243</v>
      </c>
      <c r="M24">
        <f t="shared" si="0"/>
        <v>0.38500000000000001</v>
      </c>
      <c r="N24">
        <f t="shared" si="1"/>
        <v>0.33</v>
      </c>
      <c r="Q24" s="31">
        <v>2165</v>
      </c>
      <c r="R24" s="31">
        <v>245</v>
      </c>
      <c r="S24" s="31">
        <v>73</v>
      </c>
      <c r="T24" s="31">
        <v>87</v>
      </c>
      <c r="U24">
        <f t="shared" si="2"/>
        <v>80</v>
      </c>
      <c r="V24">
        <f t="shared" si="3"/>
        <v>90</v>
      </c>
      <c r="W24">
        <f t="shared" si="4"/>
        <v>53</v>
      </c>
      <c r="X24">
        <f t="shared" si="5"/>
        <v>63</v>
      </c>
    </row>
    <row r="25" spans="7:24" ht="14.25" x14ac:dyDescent="0.2">
      <c r="G25" s="16">
        <v>10018</v>
      </c>
      <c r="H25" s="17">
        <v>10518</v>
      </c>
      <c r="I25" s="27" t="s">
        <v>619</v>
      </c>
      <c r="J25" s="16">
        <v>0.65</v>
      </c>
      <c r="K25" s="16" t="s">
        <v>194</v>
      </c>
      <c r="L25" t="s">
        <v>194</v>
      </c>
      <c r="M25">
        <f t="shared" si="0"/>
        <v>0.45499999999999996</v>
      </c>
      <c r="N25">
        <f t="shared" si="1"/>
        <v>0.39</v>
      </c>
      <c r="Q25" s="31">
        <v>1599</v>
      </c>
      <c r="R25" s="31">
        <v>190</v>
      </c>
      <c r="S25" s="31">
        <v>57</v>
      </c>
      <c r="T25" s="31">
        <v>68</v>
      </c>
      <c r="U25">
        <f t="shared" si="2"/>
        <v>62.5</v>
      </c>
      <c r="V25">
        <f t="shared" si="3"/>
        <v>70</v>
      </c>
      <c r="W25">
        <f t="shared" si="4"/>
        <v>41</v>
      </c>
      <c r="X25">
        <f t="shared" si="5"/>
        <v>47</v>
      </c>
    </row>
    <row r="26" spans="7:24" ht="14.25" x14ac:dyDescent="0.2">
      <c r="G26" s="14">
        <v>10019</v>
      </c>
      <c r="H26" s="15">
        <v>10519</v>
      </c>
      <c r="I26" s="27" t="s">
        <v>620</v>
      </c>
      <c r="J26" s="14">
        <v>0.9</v>
      </c>
      <c r="K26" s="108" t="s">
        <v>587</v>
      </c>
      <c r="L26" t="s">
        <v>181</v>
      </c>
      <c r="M26">
        <f t="shared" si="0"/>
        <v>0.63</v>
      </c>
      <c r="N26">
        <f t="shared" si="1"/>
        <v>0.54</v>
      </c>
      <c r="Q26" s="30">
        <v>2077</v>
      </c>
      <c r="R26" s="30">
        <v>237</v>
      </c>
      <c r="S26" s="30">
        <v>92</v>
      </c>
      <c r="T26" s="30">
        <v>77</v>
      </c>
      <c r="U26">
        <f t="shared" si="2"/>
        <v>84.5</v>
      </c>
      <c r="V26">
        <f t="shared" si="3"/>
        <v>87</v>
      </c>
      <c r="W26">
        <f t="shared" si="4"/>
        <v>56</v>
      </c>
      <c r="X26">
        <f t="shared" si="5"/>
        <v>61</v>
      </c>
    </row>
    <row r="27" spans="7:24" ht="14.25" x14ac:dyDescent="0.2">
      <c r="G27" s="16">
        <v>10020</v>
      </c>
      <c r="H27" s="17">
        <v>10520</v>
      </c>
      <c r="I27" s="25" t="s">
        <v>621</v>
      </c>
      <c r="J27" s="16">
        <v>0.57999999999999996</v>
      </c>
      <c r="K27" s="16" t="s">
        <v>142</v>
      </c>
      <c r="L27" t="s">
        <v>622</v>
      </c>
      <c r="M27">
        <f t="shared" si="0"/>
        <v>0.40599999999999997</v>
      </c>
      <c r="N27">
        <f t="shared" si="1"/>
        <v>0.34799999999999998</v>
      </c>
      <c r="Q27" s="31">
        <v>2402</v>
      </c>
      <c r="R27" s="31">
        <v>81</v>
      </c>
      <c r="S27" s="31">
        <v>122</v>
      </c>
      <c r="T27" s="31">
        <v>102</v>
      </c>
      <c r="U27">
        <f t="shared" si="2"/>
        <v>112</v>
      </c>
      <c r="V27">
        <f t="shared" si="3"/>
        <v>30</v>
      </c>
      <c r="W27">
        <f t="shared" si="4"/>
        <v>74</v>
      </c>
      <c r="X27">
        <f t="shared" si="5"/>
        <v>70</v>
      </c>
    </row>
    <row r="28" spans="7:24" ht="14.25" x14ac:dyDescent="0.2">
      <c r="G28" s="16">
        <v>10021</v>
      </c>
      <c r="H28" s="18">
        <v>10521</v>
      </c>
      <c r="I28" s="27" t="s">
        <v>623</v>
      </c>
      <c r="J28" s="16">
        <v>0.25</v>
      </c>
      <c r="K28" s="16" t="s">
        <v>188</v>
      </c>
      <c r="L28" t="s">
        <v>624</v>
      </c>
      <c r="M28">
        <f t="shared" si="0"/>
        <v>0.17499999999999999</v>
      </c>
      <c r="N28">
        <f t="shared" si="1"/>
        <v>0.15</v>
      </c>
      <c r="Q28" s="31">
        <v>1796</v>
      </c>
      <c r="R28" s="31">
        <v>151</v>
      </c>
      <c r="S28" s="31">
        <v>68</v>
      </c>
      <c r="T28" s="31">
        <v>82</v>
      </c>
      <c r="U28">
        <f t="shared" si="2"/>
        <v>75</v>
      </c>
      <c r="V28">
        <f t="shared" si="3"/>
        <v>55</v>
      </c>
      <c r="W28">
        <f t="shared" si="4"/>
        <v>50</v>
      </c>
      <c r="X28">
        <f t="shared" si="5"/>
        <v>52</v>
      </c>
    </row>
    <row r="29" spans="7:24" ht="14.25" x14ac:dyDescent="0.2">
      <c r="G29" s="16">
        <v>10022</v>
      </c>
      <c r="H29" s="17">
        <v>10522</v>
      </c>
      <c r="I29" s="26" t="s">
        <v>625</v>
      </c>
      <c r="J29" s="16">
        <v>0.65</v>
      </c>
      <c r="K29" s="16" t="s">
        <v>626</v>
      </c>
      <c r="L29" t="s">
        <v>626</v>
      </c>
      <c r="M29">
        <f t="shared" si="0"/>
        <v>0.45499999999999996</v>
      </c>
      <c r="N29">
        <f t="shared" si="1"/>
        <v>0.39</v>
      </c>
      <c r="Q29" s="31">
        <v>1405</v>
      </c>
      <c r="R29" s="31">
        <v>201</v>
      </c>
      <c r="S29" s="31">
        <v>47</v>
      </c>
      <c r="T29" s="31">
        <v>56</v>
      </c>
      <c r="U29">
        <f t="shared" si="2"/>
        <v>51.5</v>
      </c>
      <c r="V29">
        <f t="shared" si="3"/>
        <v>74</v>
      </c>
      <c r="W29">
        <f t="shared" si="4"/>
        <v>34</v>
      </c>
      <c r="X29">
        <f t="shared" si="5"/>
        <v>41</v>
      </c>
    </row>
    <row r="30" spans="7:24" ht="14.25" x14ac:dyDescent="0.2">
      <c r="G30" s="16">
        <v>10023</v>
      </c>
      <c r="H30" s="17">
        <v>10523</v>
      </c>
      <c r="I30" s="25" t="s">
        <v>627</v>
      </c>
      <c r="J30" s="16">
        <v>0.5</v>
      </c>
      <c r="K30" s="16" t="s">
        <v>628</v>
      </c>
      <c r="L30" t="s">
        <v>629</v>
      </c>
      <c r="M30">
        <f t="shared" si="0"/>
        <v>0.35</v>
      </c>
      <c r="N30">
        <f t="shared" si="1"/>
        <v>0.3</v>
      </c>
      <c r="Q30" s="31">
        <v>2159</v>
      </c>
      <c r="R30" s="31">
        <v>241</v>
      </c>
      <c r="S30" s="31">
        <v>73</v>
      </c>
      <c r="T30" s="31">
        <v>88</v>
      </c>
      <c r="U30">
        <f t="shared" si="2"/>
        <v>80.5</v>
      </c>
      <c r="V30">
        <f t="shared" si="3"/>
        <v>89</v>
      </c>
      <c r="W30">
        <f t="shared" si="4"/>
        <v>53</v>
      </c>
      <c r="X30">
        <f t="shared" si="5"/>
        <v>63</v>
      </c>
    </row>
    <row r="31" spans="7:24" ht="14.25" x14ac:dyDescent="0.2">
      <c r="G31" s="19">
        <v>10024</v>
      </c>
      <c r="H31" s="20">
        <v>10524</v>
      </c>
      <c r="I31" s="27" t="s">
        <v>630</v>
      </c>
      <c r="J31" s="16">
        <v>0.65</v>
      </c>
      <c r="K31" s="16" t="s">
        <v>631</v>
      </c>
      <c r="L31" t="s">
        <v>632</v>
      </c>
      <c r="M31">
        <f t="shared" si="0"/>
        <v>0.45499999999999996</v>
      </c>
      <c r="N31">
        <f t="shared" si="1"/>
        <v>0.39</v>
      </c>
      <c r="Q31" s="31">
        <v>2039</v>
      </c>
      <c r="R31" s="31">
        <v>73</v>
      </c>
      <c r="S31" s="31">
        <v>98</v>
      </c>
      <c r="T31" s="31">
        <v>82</v>
      </c>
      <c r="U31">
        <f t="shared" si="2"/>
        <v>90</v>
      </c>
      <c r="V31">
        <f t="shared" si="3"/>
        <v>27</v>
      </c>
      <c r="W31">
        <f t="shared" si="4"/>
        <v>60</v>
      </c>
      <c r="X31">
        <f t="shared" si="5"/>
        <v>59</v>
      </c>
    </row>
    <row r="32" spans="7:24" ht="14.25" x14ac:dyDescent="0.2">
      <c r="G32" s="19">
        <v>10025</v>
      </c>
      <c r="H32" s="20">
        <v>10525</v>
      </c>
      <c r="I32" s="27" t="s">
        <v>633</v>
      </c>
      <c r="J32" s="16">
        <v>0.65</v>
      </c>
      <c r="K32" s="16" t="s">
        <v>175</v>
      </c>
      <c r="L32" t="s">
        <v>634</v>
      </c>
      <c r="M32">
        <f t="shared" si="0"/>
        <v>0.45499999999999996</v>
      </c>
      <c r="N32">
        <f t="shared" si="1"/>
        <v>0.39</v>
      </c>
      <c r="Q32" s="31">
        <v>1535</v>
      </c>
      <c r="R32" s="31">
        <v>130</v>
      </c>
      <c r="S32" s="31">
        <v>62</v>
      </c>
      <c r="T32" s="31">
        <v>74</v>
      </c>
      <c r="U32">
        <f t="shared" si="2"/>
        <v>68</v>
      </c>
      <c r="V32">
        <f t="shared" si="3"/>
        <v>48</v>
      </c>
      <c r="W32">
        <f t="shared" si="4"/>
        <v>45</v>
      </c>
      <c r="X32">
        <f t="shared" si="5"/>
        <v>45</v>
      </c>
    </row>
    <row r="33" spans="7:24" ht="14.25" x14ac:dyDescent="0.2">
      <c r="G33" s="19">
        <v>10026</v>
      </c>
      <c r="H33" s="20">
        <v>10526</v>
      </c>
      <c r="I33" s="27" t="s">
        <v>635</v>
      </c>
      <c r="J33" s="16">
        <v>1.2</v>
      </c>
      <c r="K33" s="16" t="s">
        <v>636</v>
      </c>
      <c r="L33" t="s">
        <v>637</v>
      </c>
      <c r="M33">
        <f t="shared" si="0"/>
        <v>0.84</v>
      </c>
      <c r="N33">
        <f t="shared" si="1"/>
        <v>0.72</v>
      </c>
      <c r="Q33" s="31">
        <v>2163</v>
      </c>
      <c r="R33" s="31">
        <v>73</v>
      </c>
      <c r="S33" s="31">
        <v>104</v>
      </c>
      <c r="T33" s="31">
        <v>87</v>
      </c>
      <c r="U33">
        <f t="shared" si="2"/>
        <v>95.5</v>
      </c>
      <c r="V33">
        <f t="shared" si="3"/>
        <v>27</v>
      </c>
      <c r="W33">
        <f t="shared" si="4"/>
        <v>63</v>
      </c>
      <c r="X33">
        <f t="shared" si="5"/>
        <v>63</v>
      </c>
    </row>
    <row r="34" spans="7:24" ht="14.25" x14ac:dyDescent="0.2">
      <c r="G34" s="19">
        <v>10027</v>
      </c>
      <c r="H34" s="20">
        <v>10527</v>
      </c>
      <c r="I34" s="27" t="s">
        <v>638</v>
      </c>
      <c r="J34" s="16">
        <v>0.75</v>
      </c>
      <c r="K34" s="16" t="s">
        <v>175</v>
      </c>
      <c r="L34" t="s">
        <v>599</v>
      </c>
      <c r="M34">
        <f t="shared" si="0"/>
        <v>0.52499999999999991</v>
      </c>
      <c r="N34">
        <f t="shared" si="1"/>
        <v>0.44999999999999996</v>
      </c>
      <c r="Q34" s="31">
        <v>2340</v>
      </c>
      <c r="R34" s="31">
        <v>81</v>
      </c>
      <c r="S34" s="31">
        <v>76</v>
      </c>
      <c r="T34" s="31">
        <v>63</v>
      </c>
      <c r="U34">
        <f t="shared" si="2"/>
        <v>69.5</v>
      </c>
      <c r="V34">
        <f t="shared" si="3"/>
        <v>30</v>
      </c>
      <c r="W34">
        <f t="shared" si="4"/>
        <v>46</v>
      </c>
      <c r="X34">
        <f t="shared" si="5"/>
        <v>68</v>
      </c>
    </row>
    <row r="35" spans="7:24" ht="14.25" x14ac:dyDescent="0.2">
      <c r="G35" s="19">
        <v>10028</v>
      </c>
      <c r="H35" s="20">
        <v>10528</v>
      </c>
      <c r="I35" s="27" t="s">
        <v>639</v>
      </c>
      <c r="J35" s="16">
        <v>0.8</v>
      </c>
      <c r="K35" s="16" t="s">
        <v>299</v>
      </c>
      <c r="L35" t="s">
        <v>288</v>
      </c>
      <c r="M35">
        <f t="shared" si="0"/>
        <v>0.55999999999999994</v>
      </c>
      <c r="N35">
        <f t="shared" si="1"/>
        <v>0.48</v>
      </c>
      <c r="Q35" s="31">
        <v>1444</v>
      </c>
      <c r="R35" s="31">
        <v>153</v>
      </c>
      <c r="S35" s="31">
        <v>53</v>
      </c>
      <c r="T35" s="31">
        <v>63</v>
      </c>
      <c r="U35">
        <f t="shared" si="2"/>
        <v>58</v>
      </c>
      <c r="V35">
        <f t="shared" si="3"/>
        <v>56</v>
      </c>
      <c r="W35">
        <f t="shared" si="4"/>
        <v>38</v>
      </c>
      <c r="X35">
        <f t="shared" si="5"/>
        <v>42</v>
      </c>
    </row>
    <row r="36" spans="7:24" ht="14.25" x14ac:dyDescent="0.2">
      <c r="G36" s="19">
        <v>10029</v>
      </c>
      <c r="H36" s="20">
        <v>10529</v>
      </c>
      <c r="I36" s="27" t="s">
        <v>640</v>
      </c>
      <c r="J36" s="16">
        <v>0.9</v>
      </c>
      <c r="K36" s="16" t="s">
        <v>188</v>
      </c>
      <c r="L36" t="s">
        <v>641</v>
      </c>
      <c r="M36">
        <f t="shared" si="0"/>
        <v>0.63</v>
      </c>
      <c r="N36">
        <f t="shared" si="1"/>
        <v>0.54</v>
      </c>
      <c r="Q36" s="31">
        <v>1361</v>
      </c>
      <c r="R36" s="31">
        <v>156</v>
      </c>
      <c r="S36" s="31">
        <v>47</v>
      </c>
      <c r="T36" s="31">
        <v>56</v>
      </c>
      <c r="U36">
        <f t="shared" si="2"/>
        <v>51.5</v>
      </c>
      <c r="V36">
        <f t="shared" si="3"/>
        <v>57</v>
      </c>
      <c r="W36">
        <f t="shared" si="4"/>
        <v>34</v>
      </c>
      <c r="X36">
        <f t="shared" si="5"/>
        <v>40</v>
      </c>
    </row>
    <row r="37" spans="7:24" ht="14.25" x14ac:dyDescent="0.2">
      <c r="G37" s="16">
        <v>10030</v>
      </c>
      <c r="H37" s="17">
        <v>10530</v>
      </c>
      <c r="I37" s="27" t="s">
        <v>642</v>
      </c>
      <c r="J37" s="16">
        <v>0.3</v>
      </c>
      <c r="K37" s="16" t="s">
        <v>175</v>
      </c>
      <c r="L37" t="s">
        <v>643</v>
      </c>
      <c r="M37">
        <f t="shared" si="0"/>
        <v>0.21</v>
      </c>
      <c r="N37">
        <f t="shared" si="1"/>
        <v>0.18</v>
      </c>
      <c r="Q37" s="31">
        <v>2214</v>
      </c>
      <c r="R37" s="31">
        <v>74</v>
      </c>
      <c r="S37" s="31">
        <v>69</v>
      </c>
      <c r="T37" s="31">
        <v>83</v>
      </c>
      <c r="U37">
        <f t="shared" si="2"/>
        <v>76</v>
      </c>
      <c r="V37">
        <f t="shared" si="3"/>
        <v>27</v>
      </c>
      <c r="W37">
        <f t="shared" si="4"/>
        <v>50</v>
      </c>
      <c r="X37">
        <f t="shared" si="5"/>
        <v>65</v>
      </c>
    </row>
    <row r="38" spans="7:24" ht="14.25" x14ac:dyDescent="0.2">
      <c r="G38" s="16">
        <v>10031</v>
      </c>
      <c r="H38" s="17">
        <v>10531</v>
      </c>
      <c r="I38" s="27" t="s">
        <v>644</v>
      </c>
      <c r="J38" s="16">
        <v>0.6</v>
      </c>
      <c r="K38" s="16" t="s">
        <v>157</v>
      </c>
      <c r="L38" t="s">
        <v>157</v>
      </c>
      <c r="M38">
        <f t="shared" si="0"/>
        <v>0.42</v>
      </c>
      <c r="N38">
        <f t="shared" si="1"/>
        <v>0.36</v>
      </c>
      <c r="Q38" s="31">
        <v>2039</v>
      </c>
      <c r="R38" s="31">
        <v>73</v>
      </c>
      <c r="S38" s="31">
        <v>100</v>
      </c>
      <c r="T38" s="31">
        <v>83</v>
      </c>
      <c r="U38">
        <f t="shared" si="2"/>
        <v>91.5</v>
      </c>
      <c r="V38">
        <f t="shared" si="3"/>
        <v>27</v>
      </c>
      <c r="W38">
        <f t="shared" si="4"/>
        <v>61</v>
      </c>
      <c r="X38">
        <f t="shared" si="5"/>
        <v>59</v>
      </c>
    </row>
    <row r="39" spans="7:24" ht="14.25" x14ac:dyDescent="0.2">
      <c r="G39" s="16">
        <v>10032</v>
      </c>
      <c r="H39" s="17">
        <v>10532</v>
      </c>
      <c r="I39" s="27" t="s">
        <v>645</v>
      </c>
      <c r="J39" s="16">
        <v>0.55000000000000004</v>
      </c>
      <c r="K39" s="16" t="s">
        <v>646</v>
      </c>
      <c r="L39" t="s">
        <v>647</v>
      </c>
      <c r="M39">
        <f t="shared" si="0"/>
        <v>0.38500000000000001</v>
      </c>
      <c r="N39">
        <f t="shared" si="1"/>
        <v>0.33</v>
      </c>
      <c r="Q39" s="31">
        <v>1187</v>
      </c>
      <c r="R39" s="31">
        <v>169</v>
      </c>
      <c r="S39" s="31">
        <v>48</v>
      </c>
      <c r="T39" s="31">
        <v>40</v>
      </c>
      <c r="U39">
        <f t="shared" si="2"/>
        <v>44</v>
      </c>
      <c r="V39">
        <f t="shared" si="3"/>
        <v>62</v>
      </c>
      <c r="W39">
        <f t="shared" si="4"/>
        <v>29</v>
      </c>
      <c r="X39">
        <f t="shared" si="5"/>
        <v>34</v>
      </c>
    </row>
    <row r="40" spans="7:24" ht="14.25" x14ac:dyDescent="0.2">
      <c r="G40" s="16">
        <v>10033</v>
      </c>
      <c r="H40" s="17">
        <v>10533</v>
      </c>
      <c r="I40" s="27" t="s">
        <v>648</v>
      </c>
      <c r="J40" s="16">
        <v>0.65</v>
      </c>
      <c r="K40" s="16" t="s">
        <v>325</v>
      </c>
      <c r="L40" t="s">
        <v>325</v>
      </c>
      <c r="M40">
        <f t="shared" si="0"/>
        <v>0.45499999999999996</v>
      </c>
      <c r="N40">
        <f t="shared" si="1"/>
        <v>0.39</v>
      </c>
      <c r="Q40" s="31">
        <v>1365</v>
      </c>
      <c r="R40" s="31">
        <v>161</v>
      </c>
      <c r="S40" s="31">
        <v>63</v>
      </c>
      <c r="T40" s="31">
        <v>53</v>
      </c>
      <c r="U40">
        <f t="shared" si="2"/>
        <v>58</v>
      </c>
      <c r="V40">
        <f t="shared" si="3"/>
        <v>59</v>
      </c>
      <c r="W40">
        <f t="shared" si="4"/>
        <v>38</v>
      </c>
      <c r="X40">
        <f t="shared" si="5"/>
        <v>40</v>
      </c>
    </row>
    <row r="41" spans="7:24" ht="14.25" x14ac:dyDescent="0.2">
      <c r="G41" s="16">
        <v>10034</v>
      </c>
      <c r="H41" s="17">
        <v>10534</v>
      </c>
      <c r="I41" s="27" t="s">
        <v>649</v>
      </c>
      <c r="J41" s="16">
        <v>0.3</v>
      </c>
      <c r="K41" s="16" t="s">
        <v>188</v>
      </c>
      <c r="L41" t="s">
        <v>650</v>
      </c>
      <c r="M41">
        <f t="shared" ref="M41:M59" si="6">J41*0.7</f>
        <v>0.21</v>
      </c>
      <c r="N41">
        <f t="shared" ref="N41:N59" si="7">J41*0.6</f>
        <v>0.18</v>
      </c>
      <c r="Q41" s="31">
        <v>1442</v>
      </c>
      <c r="R41" s="31">
        <v>155</v>
      </c>
      <c r="S41" s="31">
        <v>48</v>
      </c>
      <c r="T41" s="31">
        <v>57</v>
      </c>
      <c r="U41">
        <f t="shared" ref="U41:U59" si="8">(T41+S41)/2</f>
        <v>52.5</v>
      </c>
      <c r="V41">
        <f t="shared" ref="V41:V59" si="9">INT(R41/$V$7*100)</f>
        <v>57</v>
      </c>
      <c r="W41">
        <f t="shared" ref="W41:W59" si="10">INT(U41/$W$7*100)</f>
        <v>35</v>
      </c>
      <c r="X41">
        <f t="shared" ref="X41:X59" si="11">INT(Q41/$X$7*100)</f>
        <v>42</v>
      </c>
    </row>
    <row r="42" spans="7:24" ht="14.25" x14ac:dyDescent="0.2">
      <c r="G42" s="16">
        <v>10035</v>
      </c>
      <c r="H42" s="21">
        <v>10535</v>
      </c>
      <c r="I42" s="27" t="s">
        <v>651</v>
      </c>
      <c r="J42" s="16">
        <v>0.6</v>
      </c>
      <c r="K42" s="16" t="s">
        <v>193</v>
      </c>
      <c r="L42" t="s">
        <v>624</v>
      </c>
      <c r="M42">
        <f t="shared" si="6"/>
        <v>0.42</v>
      </c>
      <c r="N42">
        <f t="shared" si="7"/>
        <v>0.36</v>
      </c>
      <c r="Q42" s="31">
        <v>1621</v>
      </c>
      <c r="R42" s="31">
        <v>130</v>
      </c>
      <c r="S42" s="31">
        <v>77</v>
      </c>
      <c r="T42" s="31">
        <v>64</v>
      </c>
      <c r="U42">
        <f t="shared" si="8"/>
        <v>70.5</v>
      </c>
      <c r="V42">
        <f t="shared" si="9"/>
        <v>48</v>
      </c>
      <c r="W42">
        <f t="shared" si="10"/>
        <v>47</v>
      </c>
      <c r="X42">
        <f t="shared" si="11"/>
        <v>47</v>
      </c>
    </row>
    <row r="43" spans="7:24" ht="14.25" x14ac:dyDescent="0.2">
      <c r="G43" s="16">
        <v>10036</v>
      </c>
      <c r="H43" s="17">
        <v>10536</v>
      </c>
      <c r="I43" s="27" t="s">
        <v>652</v>
      </c>
      <c r="J43" s="16">
        <v>0.9</v>
      </c>
      <c r="K43" s="16" t="str">
        <f>K37</f>
        <v>0#120</v>
      </c>
      <c r="L43" t="s">
        <v>288</v>
      </c>
      <c r="M43">
        <f t="shared" si="6"/>
        <v>0.63</v>
      </c>
      <c r="N43">
        <f t="shared" si="7"/>
        <v>0.54</v>
      </c>
      <c r="Q43" s="31">
        <v>1529</v>
      </c>
      <c r="R43" s="31">
        <v>129</v>
      </c>
      <c r="S43" s="31">
        <v>64</v>
      </c>
      <c r="T43" s="31">
        <v>77</v>
      </c>
      <c r="U43">
        <f t="shared" si="8"/>
        <v>70.5</v>
      </c>
      <c r="V43">
        <f t="shared" si="9"/>
        <v>47</v>
      </c>
      <c r="W43">
        <f t="shared" si="10"/>
        <v>47</v>
      </c>
      <c r="X43">
        <f t="shared" si="11"/>
        <v>44</v>
      </c>
    </row>
    <row r="44" spans="7:24" ht="14.25" x14ac:dyDescent="0.2">
      <c r="G44" s="16">
        <v>10037</v>
      </c>
      <c r="H44" s="17">
        <v>10537</v>
      </c>
      <c r="I44" s="27" t="s">
        <v>653</v>
      </c>
      <c r="J44" s="16">
        <v>0.65</v>
      </c>
      <c r="K44" s="16" t="s">
        <v>654</v>
      </c>
      <c r="L44" t="s">
        <v>655</v>
      </c>
      <c r="M44">
        <f t="shared" si="6"/>
        <v>0.45499999999999996</v>
      </c>
      <c r="N44">
        <f t="shared" si="7"/>
        <v>0.39</v>
      </c>
      <c r="Q44" s="31">
        <v>1191</v>
      </c>
      <c r="R44" s="31">
        <v>172</v>
      </c>
      <c r="S44" s="31">
        <v>48</v>
      </c>
      <c r="T44" s="31">
        <v>40</v>
      </c>
      <c r="U44">
        <f t="shared" si="8"/>
        <v>44</v>
      </c>
      <c r="V44">
        <f t="shared" si="9"/>
        <v>63</v>
      </c>
      <c r="W44">
        <f t="shared" si="10"/>
        <v>29</v>
      </c>
      <c r="X44">
        <f t="shared" si="11"/>
        <v>35</v>
      </c>
    </row>
    <row r="45" spans="7:24" ht="14.25" x14ac:dyDescent="0.2">
      <c r="G45" s="16">
        <v>10038</v>
      </c>
      <c r="H45" s="17">
        <v>10538</v>
      </c>
      <c r="I45" s="27" t="s">
        <v>242</v>
      </c>
      <c r="J45" s="16">
        <v>0.8</v>
      </c>
      <c r="K45" s="16" t="s">
        <v>188</v>
      </c>
      <c r="L45" t="s">
        <v>300</v>
      </c>
      <c r="M45">
        <f t="shared" si="6"/>
        <v>0.55999999999999994</v>
      </c>
      <c r="N45">
        <f t="shared" si="7"/>
        <v>0.48</v>
      </c>
      <c r="Q45" s="31">
        <v>1364</v>
      </c>
      <c r="R45" s="31">
        <v>157</v>
      </c>
      <c r="S45" s="31">
        <v>51</v>
      </c>
      <c r="T45" s="31">
        <v>61</v>
      </c>
      <c r="U45">
        <f t="shared" si="8"/>
        <v>56</v>
      </c>
      <c r="V45">
        <f t="shared" si="9"/>
        <v>58</v>
      </c>
      <c r="W45">
        <f t="shared" si="10"/>
        <v>37</v>
      </c>
      <c r="X45">
        <f t="shared" si="11"/>
        <v>40</v>
      </c>
    </row>
    <row r="46" spans="7:24" ht="14.25" x14ac:dyDescent="0.2">
      <c r="G46" s="16">
        <v>10039</v>
      </c>
      <c r="H46" s="17">
        <v>10539</v>
      </c>
      <c r="I46" s="27" t="s">
        <v>656</v>
      </c>
      <c r="J46" s="16">
        <v>0.24</v>
      </c>
      <c r="K46" s="107" t="s">
        <v>657</v>
      </c>
      <c r="L46" t="s">
        <v>658</v>
      </c>
      <c r="M46">
        <f t="shared" si="6"/>
        <v>0.16799999999999998</v>
      </c>
      <c r="N46">
        <f t="shared" si="7"/>
        <v>0.14399999999999999</v>
      </c>
      <c r="Q46" s="31">
        <v>1191</v>
      </c>
      <c r="R46" s="31">
        <v>168</v>
      </c>
      <c r="S46" s="31">
        <v>46</v>
      </c>
      <c r="T46" s="31">
        <v>38</v>
      </c>
      <c r="U46">
        <f t="shared" si="8"/>
        <v>42</v>
      </c>
      <c r="V46">
        <f t="shared" si="9"/>
        <v>62</v>
      </c>
      <c r="W46">
        <f t="shared" si="10"/>
        <v>28</v>
      </c>
      <c r="X46">
        <f t="shared" si="11"/>
        <v>35</v>
      </c>
    </row>
    <row r="47" spans="7:24" ht="14.25" x14ac:dyDescent="0.2">
      <c r="G47" s="16">
        <v>10040</v>
      </c>
      <c r="H47" s="17">
        <v>10540</v>
      </c>
      <c r="I47" s="27" t="s">
        <v>659</v>
      </c>
      <c r="J47" s="16">
        <v>0.6</v>
      </c>
      <c r="K47" s="16" t="s">
        <v>626</v>
      </c>
      <c r="L47" t="s">
        <v>660</v>
      </c>
      <c r="M47">
        <f t="shared" si="6"/>
        <v>0.42</v>
      </c>
      <c r="N47">
        <f t="shared" si="7"/>
        <v>0.36</v>
      </c>
      <c r="Q47" s="31">
        <v>2040</v>
      </c>
      <c r="R47" s="31">
        <v>68</v>
      </c>
      <c r="S47" s="31">
        <v>99</v>
      </c>
      <c r="T47" s="31">
        <v>83</v>
      </c>
      <c r="U47">
        <f t="shared" si="8"/>
        <v>91</v>
      </c>
      <c r="V47">
        <f t="shared" si="9"/>
        <v>25</v>
      </c>
      <c r="W47">
        <f t="shared" si="10"/>
        <v>60</v>
      </c>
      <c r="X47">
        <f t="shared" si="11"/>
        <v>60</v>
      </c>
    </row>
    <row r="48" spans="7:24" ht="14.25" x14ac:dyDescent="0.2">
      <c r="G48" s="16">
        <v>10041</v>
      </c>
      <c r="H48" s="17">
        <v>10541</v>
      </c>
      <c r="I48" s="27" t="s">
        <v>661</v>
      </c>
      <c r="J48" s="16">
        <v>0.65</v>
      </c>
      <c r="K48" s="16" t="s">
        <v>662</v>
      </c>
      <c r="L48" t="s">
        <v>663</v>
      </c>
      <c r="M48">
        <f t="shared" si="6"/>
        <v>0.45499999999999996</v>
      </c>
      <c r="N48">
        <f t="shared" si="7"/>
        <v>0.39</v>
      </c>
      <c r="Q48" s="31">
        <v>2040</v>
      </c>
      <c r="R48" s="31">
        <v>70</v>
      </c>
      <c r="S48" s="31">
        <v>98</v>
      </c>
      <c r="T48" s="31">
        <v>82</v>
      </c>
      <c r="U48">
        <f t="shared" si="8"/>
        <v>90</v>
      </c>
      <c r="V48">
        <f t="shared" si="9"/>
        <v>25</v>
      </c>
      <c r="W48">
        <f t="shared" si="10"/>
        <v>60</v>
      </c>
      <c r="X48">
        <f t="shared" si="11"/>
        <v>60</v>
      </c>
    </row>
    <row r="49" spans="7:24" ht="14.25" x14ac:dyDescent="0.2">
      <c r="G49" s="16">
        <v>10042</v>
      </c>
      <c r="H49" s="17">
        <v>10542</v>
      </c>
      <c r="I49" s="27" t="s">
        <v>664</v>
      </c>
      <c r="J49" s="16">
        <v>0.3</v>
      </c>
      <c r="K49" s="16" t="s">
        <v>175</v>
      </c>
      <c r="L49" t="s">
        <v>319</v>
      </c>
      <c r="M49">
        <f t="shared" si="6"/>
        <v>0.21</v>
      </c>
      <c r="N49">
        <f t="shared" si="7"/>
        <v>0.18</v>
      </c>
      <c r="Q49" s="31">
        <v>2038</v>
      </c>
      <c r="R49" s="31">
        <v>65</v>
      </c>
      <c r="S49" s="31">
        <v>105</v>
      </c>
      <c r="T49" s="31">
        <v>88</v>
      </c>
      <c r="U49">
        <f t="shared" si="8"/>
        <v>96.5</v>
      </c>
      <c r="V49">
        <f t="shared" si="9"/>
        <v>24</v>
      </c>
      <c r="W49">
        <f t="shared" si="10"/>
        <v>64</v>
      </c>
      <c r="X49">
        <f t="shared" si="11"/>
        <v>59</v>
      </c>
    </row>
    <row r="50" spans="7:24" ht="14.25" x14ac:dyDescent="0.2">
      <c r="G50" s="16">
        <v>10043</v>
      </c>
      <c r="H50" s="17">
        <v>10543</v>
      </c>
      <c r="I50" s="27" t="s">
        <v>665</v>
      </c>
      <c r="J50" s="16">
        <v>0.3</v>
      </c>
      <c r="K50" s="16" t="s">
        <v>98</v>
      </c>
      <c r="L50" t="s">
        <v>666</v>
      </c>
      <c r="M50">
        <f t="shared" si="6"/>
        <v>0.21</v>
      </c>
      <c r="N50">
        <f t="shared" si="7"/>
        <v>0.18</v>
      </c>
      <c r="Q50" s="31">
        <v>1361</v>
      </c>
      <c r="R50" s="31">
        <v>158</v>
      </c>
      <c r="S50" s="31">
        <v>62</v>
      </c>
      <c r="T50" s="31">
        <v>52</v>
      </c>
      <c r="U50">
        <f t="shared" si="8"/>
        <v>57</v>
      </c>
      <c r="V50">
        <f t="shared" si="9"/>
        <v>58</v>
      </c>
      <c r="W50">
        <f t="shared" si="10"/>
        <v>38</v>
      </c>
      <c r="X50">
        <f t="shared" si="11"/>
        <v>40</v>
      </c>
    </row>
    <row r="51" spans="7:24" ht="14.25" x14ac:dyDescent="0.2">
      <c r="G51" s="16">
        <v>10044</v>
      </c>
      <c r="H51" s="17">
        <v>10544</v>
      </c>
      <c r="I51" s="27" t="s">
        <v>667</v>
      </c>
      <c r="J51" s="16">
        <v>0.9</v>
      </c>
      <c r="K51" s="16" t="s">
        <v>668</v>
      </c>
      <c r="L51" t="s">
        <v>669</v>
      </c>
      <c r="M51">
        <f t="shared" si="6"/>
        <v>0.63</v>
      </c>
      <c r="N51">
        <f t="shared" si="7"/>
        <v>0.54</v>
      </c>
      <c r="Q51" s="31">
        <v>1256</v>
      </c>
      <c r="R51" s="31">
        <v>173</v>
      </c>
      <c r="S51" s="31">
        <v>38</v>
      </c>
      <c r="T51" s="31">
        <v>46</v>
      </c>
      <c r="U51">
        <f t="shared" si="8"/>
        <v>42</v>
      </c>
      <c r="V51">
        <f t="shared" si="9"/>
        <v>64</v>
      </c>
      <c r="W51">
        <f t="shared" si="10"/>
        <v>28</v>
      </c>
      <c r="X51">
        <f t="shared" si="11"/>
        <v>36</v>
      </c>
    </row>
    <row r="52" spans="7:24" ht="14.25" x14ac:dyDescent="0.2">
      <c r="G52" s="16">
        <v>10045</v>
      </c>
      <c r="H52" s="17">
        <v>10505</v>
      </c>
      <c r="I52" s="27" t="s">
        <v>670</v>
      </c>
      <c r="J52" s="16">
        <v>0.55000000000000004</v>
      </c>
      <c r="K52" s="107" t="s">
        <v>180</v>
      </c>
      <c r="L52" s="109" t="s">
        <v>671</v>
      </c>
      <c r="M52">
        <f t="shared" si="6"/>
        <v>0.38500000000000001</v>
      </c>
      <c r="N52">
        <f t="shared" si="7"/>
        <v>0.33</v>
      </c>
      <c r="Q52" s="31">
        <v>2205</v>
      </c>
      <c r="R52" s="31">
        <v>81</v>
      </c>
      <c r="S52" s="31">
        <v>64</v>
      </c>
      <c r="T52" s="31">
        <v>77</v>
      </c>
      <c r="U52">
        <f t="shared" si="8"/>
        <v>70.5</v>
      </c>
      <c r="V52">
        <f t="shared" si="9"/>
        <v>30</v>
      </c>
      <c r="W52">
        <f t="shared" si="10"/>
        <v>47</v>
      </c>
      <c r="X52">
        <f t="shared" si="11"/>
        <v>64</v>
      </c>
    </row>
    <row r="53" spans="7:24" ht="14.25" x14ac:dyDescent="0.2">
      <c r="G53" s="16">
        <v>10046</v>
      </c>
      <c r="H53" s="17">
        <v>10546</v>
      </c>
      <c r="I53" s="27" t="s">
        <v>672</v>
      </c>
      <c r="J53" s="16">
        <v>0.9</v>
      </c>
      <c r="K53" s="16" t="s">
        <v>673</v>
      </c>
      <c r="L53" t="s">
        <v>674</v>
      </c>
      <c r="M53">
        <f t="shared" si="6"/>
        <v>0.63</v>
      </c>
      <c r="N53">
        <f t="shared" si="7"/>
        <v>0.54</v>
      </c>
      <c r="Q53" s="31">
        <v>1257</v>
      </c>
      <c r="R53" s="31">
        <v>171</v>
      </c>
      <c r="S53" s="31">
        <v>44</v>
      </c>
      <c r="T53" s="31">
        <v>53</v>
      </c>
      <c r="U53">
        <f t="shared" si="8"/>
        <v>48.5</v>
      </c>
      <c r="V53">
        <f t="shared" si="9"/>
        <v>63</v>
      </c>
      <c r="W53">
        <f t="shared" si="10"/>
        <v>32</v>
      </c>
      <c r="X53">
        <f t="shared" si="11"/>
        <v>36</v>
      </c>
    </row>
    <row r="54" spans="7:24" ht="14.25" x14ac:dyDescent="0.2">
      <c r="G54" s="16">
        <v>10047</v>
      </c>
      <c r="H54" s="17">
        <v>10547</v>
      </c>
      <c r="I54" s="27" t="s">
        <v>675</v>
      </c>
      <c r="J54" s="16">
        <v>0.3</v>
      </c>
      <c r="K54" s="16" t="s">
        <v>676</v>
      </c>
      <c r="L54" t="s">
        <v>347</v>
      </c>
      <c r="M54">
        <f t="shared" si="6"/>
        <v>0.21</v>
      </c>
      <c r="N54">
        <f t="shared" si="7"/>
        <v>0.18</v>
      </c>
      <c r="Q54" s="31">
        <v>2038</v>
      </c>
      <c r="R54" s="31">
        <v>65</v>
      </c>
      <c r="S54" s="31">
        <v>106</v>
      </c>
      <c r="T54" s="31">
        <v>88</v>
      </c>
      <c r="U54">
        <f t="shared" si="8"/>
        <v>97</v>
      </c>
      <c r="V54">
        <f t="shared" si="9"/>
        <v>24</v>
      </c>
      <c r="W54">
        <f t="shared" si="10"/>
        <v>64</v>
      </c>
      <c r="X54">
        <f t="shared" si="11"/>
        <v>59</v>
      </c>
    </row>
    <row r="55" spans="7:24" ht="14.25" x14ac:dyDescent="0.2">
      <c r="G55" s="16">
        <v>10048</v>
      </c>
      <c r="H55" s="17">
        <v>10548</v>
      </c>
      <c r="I55" s="27" t="s">
        <v>677</v>
      </c>
      <c r="J55" s="16">
        <v>0.3</v>
      </c>
      <c r="K55" s="16" t="s">
        <v>676</v>
      </c>
      <c r="L55" t="s">
        <v>347</v>
      </c>
      <c r="M55">
        <f t="shared" si="6"/>
        <v>0.21</v>
      </c>
      <c r="N55">
        <f t="shared" si="7"/>
        <v>0.18</v>
      </c>
      <c r="Q55" s="31">
        <v>1535</v>
      </c>
      <c r="R55" s="31">
        <v>130</v>
      </c>
      <c r="S55" s="31">
        <v>76</v>
      </c>
      <c r="T55" s="31">
        <v>63</v>
      </c>
      <c r="U55">
        <f t="shared" si="8"/>
        <v>69.5</v>
      </c>
      <c r="V55">
        <f t="shared" si="9"/>
        <v>48</v>
      </c>
      <c r="W55">
        <f t="shared" si="10"/>
        <v>46</v>
      </c>
      <c r="X55">
        <f t="shared" si="11"/>
        <v>45</v>
      </c>
    </row>
    <row r="56" spans="7:24" ht="14.25" x14ac:dyDescent="0.2">
      <c r="G56" s="16">
        <v>10049</v>
      </c>
      <c r="H56" s="17">
        <v>10549</v>
      </c>
      <c r="I56" s="27" t="s">
        <v>678</v>
      </c>
      <c r="J56" s="16">
        <v>0.3</v>
      </c>
      <c r="K56" s="16" t="s">
        <v>676</v>
      </c>
      <c r="L56" t="s">
        <v>347</v>
      </c>
      <c r="M56">
        <f t="shared" si="6"/>
        <v>0.21</v>
      </c>
      <c r="N56">
        <f t="shared" si="7"/>
        <v>0.18</v>
      </c>
      <c r="Q56" s="31">
        <v>1189</v>
      </c>
      <c r="R56" s="31">
        <v>175</v>
      </c>
      <c r="S56" s="31">
        <v>49</v>
      </c>
      <c r="T56" s="31">
        <v>41</v>
      </c>
      <c r="U56">
        <f t="shared" si="8"/>
        <v>45</v>
      </c>
      <c r="V56">
        <f t="shared" si="9"/>
        <v>64</v>
      </c>
      <c r="W56">
        <f t="shared" si="10"/>
        <v>30</v>
      </c>
      <c r="X56">
        <f t="shared" si="11"/>
        <v>34</v>
      </c>
    </row>
    <row r="57" spans="7:24" ht="14.25" x14ac:dyDescent="0.2">
      <c r="G57" s="16">
        <v>10050</v>
      </c>
      <c r="H57" s="17">
        <v>10550</v>
      </c>
      <c r="I57" s="27" t="s">
        <v>679</v>
      </c>
      <c r="J57" s="16">
        <v>0.3</v>
      </c>
      <c r="K57" s="16" t="s">
        <v>676</v>
      </c>
      <c r="L57" t="s">
        <v>347</v>
      </c>
      <c r="M57">
        <f t="shared" si="6"/>
        <v>0.21</v>
      </c>
      <c r="N57">
        <f t="shared" si="7"/>
        <v>0.18</v>
      </c>
      <c r="Q57" s="31">
        <v>1362</v>
      </c>
      <c r="R57" s="31">
        <v>162</v>
      </c>
      <c r="S57" s="31">
        <v>53</v>
      </c>
      <c r="T57" s="31">
        <v>64</v>
      </c>
      <c r="U57">
        <f t="shared" si="8"/>
        <v>58.5</v>
      </c>
      <c r="V57">
        <f t="shared" si="9"/>
        <v>60</v>
      </c>
      <c r="W57">
        <f t="shared" si="10"/>
        <v>39</v>
      </c>
      <c r="X57">
        <f t="shared" si="11"/>
        <v>40</v>
      </c>
    </row>
    <row r="58" spans="7:24" ht="14.25" x14ac:dyDescent="0.2">
      <c r="G58" s="16">
        <v>10051</v>
      </c>
      <c r="H58" s="17">
        <v>10551</v>
      </c>
      <c r="I58" s="27" t="s">
        <v>680</v>
      </c>
      <c r="J58" s="16">
        <v>0.5</v>
      </c>
      <c r="K58" s="107" t="s">
        <v>681</v>
      </c>
      <c r="L58" s="109" t="s">
        <v>681</v>
      </c>
      <c r="M58">
        <f t="shared" si="6"/>
        <v>0.35</v>
      </c>
      <c r="N58">
        <f t="shared" si="7"/>
        <v>0.3</v>
      </c>
      <c r="Q58" s="31">
        <v>2338</v>
      </c>
      <c r="R58" s="31">
        <v>72</v>
      </c>
      <c r="S58" s="31">
        <v>70</v>
      </c>
      <c r="T58" s="31">
        <v>84</v>
      </c>
      <c r="U58">
        <f t="shared" si="8"/>
        <v>77</v>
      </c>
      <c r="V58">
        <f t="shared" si="9"/>
        <v>26</v>
      </c>
      <c r="W58">
        <f t="shared" si="10"/>
        <v>51</v>
      </c>
      <c r="X58">
        <f t="shared" si="11"/>
        <v>68</v>
      </c>
    </row>
    <row r="59" spans="7:24" ht="14.25" x14ac:dyDescent="0.2">
      <c r="G59" s="16">
        <v>10052</v>
      </c>
      <c r="H59" s="17">
        <v>10552</v>
      </c>
      <c r="I59" s="27" t="s">
        <v>682</v>
      </c>
      <c r="J59" s="16">
        <v>0.65</v>
      </c>
      <c r="K59" s="16" t="s">
        <v>683</v>
      </c>
      <c r="L59" t="s">
        <v>684</v>
      </c>
      <c r="M59">
        <f t="shared" si="6"/>
        <v>0.45499999999999996</v>
      </c>
      <c r="N59">
        <f t="shared" si="7"/>
        <v>0.39</v>
      </c>
      <c r="Q59" s="31">
        <v>2163</v>
      </c>
      <c r="R59" s="31">
        <v>67</v>
      </c>
      <c r="S59" s="31">
        <v>89</v>
      </c>
      <c r="T59" s="31">
        <v>107</v>
      </c>
      <c r="U59">
        <f t="shared" si="8"/>
        <v>98</v>
      </c>
      <c r="V59">
        <f t="shared" si="9"/>
        <v>24</v>
      </c>
      <c r="W59">
        <f t="shared" si="10"/>
        <v>65</v>
      </c>
      <c r="X59">
        <f t="shared" si="11"/>
        <v>63</v>
      </c>
    </row>
  </sheetData>
  <phoneticPr fontId="44" type="noConversion"/>
  <conditionalFormatting sqref="G8:I8">
    <cfRule type="expression" dxfId="8" priority="8">
      <formula>ISERROR(MATCH($B8,开发角色Data,0))=FALSE</formula>
    </cfRule>
  </conditionalFormatting>
  <conditionalFormatting sqref="L13">
    <cfRule type="expression" dxfId="7" priority="5">
      <formula>ISERROR(MATCH($B13,开发角色Data,0))=FALSE</formula>
    </cfRule>
  </conditionalFormatting>
  <conditionalFormatting sqref="L16">
    <cfRule type="expression" dxfId="6" priority="4">
      <formula>ISERROR(MATCH($B16,开发角色Data,0))=FALSE</formula>
    </cfRule>
  </conditionalFormatting>
  <conditionalFormatting sqref="L17">
    <cfRule type="expression" dxfId="5" priority="3">
      <formula>ISERROR(MATCH($B17,开发角色Data,0))=FALSE</formula>
    </cfRule>
  </conditionalFormatting>
  <conditionalFormatting sqref="J32:K32">
    <cfRule type="expression" dxfId="4" priority="6">
      <formula>ISERROR(MATCH($B32,开发角色Data,0))=FALSE</formula>
    </cfRule>
  </conditionalFormatting>
  <conditionalFormatting sqref="J8:K31 J33:K59 L10">
    <cfRule type="expression" dxfId="3" priority="7">
      <formula>ISERROR(MATCH($B8,开发角色Data,0))=FALSE</formula>
    </cfRule>
  </conditionalFormatting>
  <conditionalFormatting sqref="Q8:T29 Q33:T59 Q31:T31">
    <cfRule type="expression" dxfId="2" priority="1">
      <formula>ISERROR(MATCH($B8,开发角色Data,0))=FALSE</formula>
    </cfRule>
  </conditionalFormatting>
  <conditionalFormatting sqref="G9:I59">
    <cfRule type="expression" dxfId="1" priority="9">
      <formula>ISERROR(MATCH($B9,开发角色Data,0))=FALSE</formula>
    </cfRule>
  </conditionalFormatting>
  <conditionalFormatting sqref="Q30:T30 Q32:T32">
    <cfRule type="expression" dxfId="0" priority="2">
      <formula>ISERROR(MATCH($B30,开发角色Data,0))=FALSE</formula>
    </cfRule>
  </conditionalFormatting>
  <pageMargins left="0.75" right="0.75" top="1" bottom="1" header="0.51180555555555596" footer="0.5118055555555559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52"/>
  <sheetViews>
    <sheetView workbookViewId="0">
      <selection activeCell="D3" sqref="D3"/>
    </sheetView>
  </sheetViews>
  <sheetFormatPr defaultColWidth="9" defaultRowHeight="14.25" x14ac:dyDescent="0.2"/>
  <sheetData>
    <row r="1" spans="1:3" x14ac:dyDescent="0.2">
      <c r="A1" t="s">
        <v>148</v>
      </c>
      <c r="B1" t="s">
        <v>685</v>
      </c>
      <c r="C1" t="s">
        <v>686</v>
      </c>
    </row>
    <row r="2" spans="1:3" x14ac:dyDescent="0.2">
      <c r="A2" t="s">
        <v>134</v>
      </c>
      <c r="B2" t="s">
        <v>685</v>
      </c>
      <c r="C2" t="s">
        <v>686</v>
      </c>
    </row>
    <row r="3" spans="1:3" x14ac:dyDescent="0.2">
      <c r="A3" t="s">
        <v>97</v>
      </c>
      <c r="B3" t="s">
        <v>685</v>
      </c>
      <c r="C3" t="s">
        <v>686</v>
      </c>
    </row>
    <row r="4" spans="1:3" x14ac:dyDescent="0.2">
      <c r="A4" t="s">
        <v>122</v>
      </c>
      <c r="B4" t="s">
        <v>685</v>
      </c>
      <c r="C4" t="s">
        <v>686</v>
      </c>
    </row>
    <row r="5" spans="1:3" x14ac:dyDescent="0.2">
      <c r="A5" t="s">
        <v>192</v>
      </c>
      <c r="B5" t="s">
        <v>685</v>
      </c>
      <c r="C5" t="s">
        <v>686</v>
      </c>
    </row>
    <row r="6" spans="1:3" x14ac:dyDescent="0.2">
      <c r="A6" t="s">
        <v>105</v>
      </c>
      <c r="B6" t="s">
        <v>685</v>
      </c>
      <c r="C6" t="s">
        <v>686</v>
      </c>
    </row>
    <row r="7" spans="1:3" x14ac:dyDescent="0.2">
      <c r="A7" t="s">
        <v>117</v>
      </c>
      <c r="B7" t="s">
        <v>685</v>
      </c>
      <c r="C7" t="s">
        <v>686</v>
      </c>
    </row>
    <row r="8" spans="1:3" x14ac:dyDescent="0.2">
      <c r="A8" t="s">
        <v>204</v>
      </c>
      <c r="B8" t="s">
        <v>685</v>
      </c>
      <c r="C8" t="s">
        <v>686</v>
      </c>
    </row>
    <row r="9" spans="1:3" x14ac:dyDescent="0.2">
      <c r="A9" t="s">
        <v>329</v>
      </c>
      <c r="B9" t="s">
        <v>685</v>
      </c>
      <c r="C9" t="s">
        <v>686</v>
      </c>
    </row>
    <row r="10" spans="1:3" x14ac:dyDescent="0.2">
      <c r="A10" t="s">
        <v>263</v>
      </c>
      <c r="B10" t="s">
        <v>685</v>
      </c>
      <c r="C10" t="s">
        <v>686</v>
      </c>
    </row>
    <row r="11" spans="1:3" x14ac:dyDescent="0.2">
      <c r="A11" t="s">
        <v>248</v>
      </c>
      <c r="B11" t="s">
        <v>685</v>
      </c>
      <c r="C11" t="s">
        <v>686</v>
      </c>
    </row>
    <row r="12" spans="1:3" x14ac:dyDescent="0.2">
      <c r="A12" t="s">
        <v>334</v>
      </c>
      <c r="B12" t="s">
        <v>685</v>
      </c>
      <c r="C12" t="s">
        <v>686</v>
      </c>
    </row>
    <row r="13" spans="1:3" x14ac:dyDescent="0.2">
      <c r="A13" t="s">
        <v>396</v>
      </c>
      <c r="B13" t="s">
        <v>685</v>
      </c>
      <c r="C13" t="s">
        <v>686</v>
      </c>
    </row>
    <row r="14" spans="1:3" x14ac:dyDescent="0.2">
      <c r="A14" t="s">
        <v>220</v>
      </c>
      <c r="B14" t="s">
        <v>687</v>
      </c>
      <c r="C14" t="s">
        <v>688</v>
      </c>
    </row>
    <row r="15" spans="1:3" x14ac:dyDescent="0.2">
      <c r="A15" t="s">
        <v>214</v>
      </c>
      <c r="B15" t="s">
        <v>687</v>
      </c>
      <c r="C15" t="s">
        <v>688</v>
      </c>
    </row>
    <row r="16" spans="1:3" x14ac:dyDescent="0.2">
      <c r="A16" t="s">
        <v>128</v>
      </c>
      <c r="B16" t="s">
        <v>687</v>
      </c>
      <c r="C16" t="s">
        <v>688</v>
      </c>
    </row>
    <row r="17" spans="1:3" x14ac:dyDescent="0.2">
      <c r="A17" t="s">
        <v>141</v>
      </c>
      <c r="B17" t="s">
        <v>687</v>
      </c>
      <c r="C17" t="s">
        <v>688</v>
      </c>
    </row>
    <row r="18" spans="1:3" x14ac:dyDescent="0.2">
      <c r="A18" t="s">
        <v>413</v>
      </c>
      <c r="B18" t="s">
        <v>687</v>
      </c>
      <c r="C18" t="s">
        <v>688</v>
      </c>
    </row>
    <row r="19" spans="1:3" x14ac:dyDescent="0.2">
      <c r="A19" t="s">
        <v>273</v>
      </c>
      <c r="B19" t="s">
        <v>687</v>
      </c>
      <c r="C19" t="s">
        <v>688</v>
      </c>
    </row>
    <row r="20" spans="1:3" x14ac:dyDescent="0.2">
      <c r="A20" t="s">
        <v>174</v>
      </c>
      <c r="B20" t="s">
        <v>687</v>
      </c>
      <c r="C20" t="s">
        <v>688</v>
      </c>
    </row>
    <row r="21" spans="1:3" x14ac:dyDescent="0.2">
      <c r="A21" t="s">
        <v>155</v>
      </c>
      <c r="B21" t="s">
        <v>687</v>
      </c>
      <c r="C21" t="s">
        <v>688</v>
      </c>
    </row>
    <row r="22" spans="1:3" x14ac:dyDescent="0.2">
      <c r="A22" t="s">
        <v>277</v>
      </c>
      <c r="B22" t="s">
        <v>687</v>
      </c>
      <c r="C22" t="s">
        <v>688</v>
      </c>
    </row>
    <row r="23" spans="1:3" x14ac:dyDescent="0.2">
      <c r="A23" t="s">
        <v>305</v>
      </c>
      <c r="B23" t="s">
        <v>687</v>
      </c>
      <c r="C23" t="s">
        <v>688</v>
      </c>
    </row>
    <row r="24" spans="1:3" x14ac:dyDescent="0.2">
      <c r="A24" t="s">
        <v>253</v>
      </c>
      <c r="B24" t="s">
        <v>687</v>
      </c>
      <c r="C24" t="s">
        <v>688</v>
      </c>
    </row>
    <row r="25" spans="1:3" x14ac:dyDescent="0.2">
      <c r="A25" t="s">
        <v>258</v>
      </c>
      <c r="B25" t="s">
        <v>687</v>
      </c>
      <c r="C25" t="s">
        <v>688</v>
      </c>
    </row>
    <row r="26" spans="1:3" x14ac:dyDescent="0.2">
      <c r="A26" t="s">
        <v>401</v>
      </c>
      <c r="B26" t="s">
        <v>687</v>
      </c>
      <c r="C26" t="s">
        <v>688</v>
      </c>
    </row>
    <row r="27" spans="1:3" x14ac:dyDescent="0.2">
      <c r="A27" t="s">
        <v>89</v>
      </c>
      <c r="B27" t="s">
        <v>689</v>
      </c>
      <c r="C27" t="s">
        <v>690</v>
      </c>
    </row>
    <row r="28" spans="1:3" x14ac:dyDescent="0.2">
      <c r="A28" t="s">
        <v>168</v>
      </c>
      <c r="B28" t="s">
        <v>689</v>
      </c>
      <c r="C28" t="s">
        <v>690</v>
      </c>
    </row>
    <row r="29" spans="1:3" x14ac:dyDescent="0.2">
      <c r="A29" t="s">
        <v>111</v>
      </c>
      <c r="B29" t="s">
        <v>689</v>
      </c>
      <c r="C29" t="s">
        <v>690</v>
      </c>
    </row>
    <row r="30" spans="1:3" x14ac:dyDescent="0.2">
      <c r="A30" t="s">
        <v>179</v>
      </c>
      <c r="B30" t="s">
        <v>689</v>
      </c>
      <c r="C30" t="s">
        <v>690</v>
      </c>
    </row>
    <row r="31" spans="1:3" x14ac:dyDescent="0.2">
      <c r="A31" t="s">
        <v>138</v>
      </c>
      <c r="B31" t="s">
        <v>689</v>
      </c>
      <c r="C31" t="s">
        <v>690</v>
      </c>
    </row>
    <row r="32" spans="1:3" x14ac:dyDescent="0.2">
      <c r="A32" t="s">
        <v>208</v>
      </c>
      <c r="B32" t="s">
        <v>689</v>
      </c>
      <c r="C32" t="s">
        <v>690</v>
      </c>
    </row>
    <row r="33" spans="1:3" x14ac:dyDescent="0.2">
      <c r="A33" t="s">
        <v>186</v>
      </c>
      <c r="B33" t="s">
        <v>689</v>
      </c>
      <c r="C33" t="s">
        <v>690</v>
      </c>
    </row>
    <row r="34" spans="1:3" x14ac:dyDescent="0.2">
      <c r="A34" t="s">
        <v>405</v>
      </c>
      <c r="B34" t="s">
        <v>689</v>
      </c>
      <c r="C34" t="s">
        <v>690</v>
      </c>
    </row>
    <row r="35" spans="1:3" x14ac:dyDescent="0.2">
      <c r="A35" t="s">
        <v>339</v>
      </c>
      <c r="B35" t="s">
        <v>689</v>
      </c>
      <c r="C35" t="s">
        <v>690</v>
      </c>
    </row>
    <row r="36" spans="1:3" x14ac:dyDescent="0.2">
      <c r="A36" t="s">
        <v>268</v>
      </c>
      <c r="B36" t="s">
        <v>689</v>
      </c>
      <c r="C36" t="s">
        <v>690</v>
      </c>
    </row>
    <row r="37" spans="1:3" x14ac:dyDescent="0.2">
      <c r="A37" t="s">
        <v>282</v>
      </c>
      <c r="B37" t="s">
        <v>689</v>
      </c>
      <c r="C37" t="s">
        <v>690</v>
      </c>
    </row>
    <row r="38" spans="1:3" x14ac:dyDescent="0.2">
      <c r="A38" t="s">
        <v>287</v>
      </c>
      <c r="B38" t="s">
        <v>689</v>
      </c>
      <c r="C38" t="s">
        <v>690</v>
      </c>
    </row>
    <row r="39" spans="1:3" x14ac:dyDescent="0.2">
      <c r="A39" t="s">
        <v>310</v>
      </c>
      <c r="B39" t="s">
        <v>689</v>
      </c>
      <c r="C39" t="s">
        <v>690</v>
      </c>
    </row>
    <row r="40" spans="1:3" x14ac:dyDescent="0.2">
      <c r="A40" t="s">
        <v>409</v>
      </c>
      <c r="B40" t="s">
        <v>691</v>
      </c>
      <c r="C40" t="s">
        <v>692</v>
      </c>
    </row>
    <row r="41" spans="1:3" x14ac:dyDescent="0.2">
      <c r="A41" t="s">
        <v>236</v>
      </c>
      <c r="B41" t="s">
        <v>691</v>
      </c>
      <c r="C41" t="s">
        <v>692</v>
      </c>
    </row>
    <row r="42" spans="1:3" x14ac:dyDescent="0.2">
      <c r="A42" t="s">
        <v>225</v>
      </c>
      <c r="B42" t="s">
        <v>691</v>
      </c>
      <c r="C42" t="s">
        <v>692</v>
      </c>
    </row>
    <row r="43" spans="1:3" x14ac:dyDescent="0.2">
      <c r="A43" t="s">
        <v>198</v>
      </c>
      <c r="B43" t="s">
        <v>691</v>
      </c>
      <c r="C43" t="s">
        <v>692</v>
      </c>
    </row>
    <row r="44" spans="1:3" x14ac:dyDescent="0.2">
      <c r="A44" t="s">
        <v>318</v>
      </c>
      <c r="B44" t="s">
        <v>691</v>
      </c>
      <c r="C44" t="s">
        <v>692</v>
      </c>
    </row>
    <row r="45" spans="1:3" x14ac:dyDescent="0.2">
      <c r="A45" t="s">
        <v>324</v>
      </c>
      <c r="B45" t="s">
        <v>691</v>
      </c>
      <c r="C45" t="s">
        <v>692</v>
      </c>
    </row>
    <row r="46" spans="1:3" x14ac:dyDescent="0.2">
      <c r="A46" t="s">
        <v>162</v>
      </c>
      <c r="B46" t="s">
        <v>691</v>
      </c>
      <c r="C46" t="s">
        <v>692</v>
      </c>
    </row>
    <row r="47" spans="1:3" x14ac:dyDescent="0.2">
      <c r="A47" t="s">
        <v>314</v>
      </c>
      <c r="B47" t="s">
        <v>691</v>
      </c>
      <c r="C47" t="s">
        <v>692</v>
      </c>
    </row>
    <row r="48" spans="1:3" x14ac:dyDescent="0.2">
      <c r="A48" t="s">
        <v>230</v>
      </c>
      <c r="B48" t="s">
        <v>691</v>
      </c>
      <c r="C48" t="s">
        <v>692</v>
      </c>
    </row>
    <row r="49" spans="1:3" x14ac:dyDescent="0.2">
      <c r="A49" t="s">
        <v>293</v>
      </c>
      <c r="B49" t="s">
        <v>691</v>
      </c>
      <c r="C49" t="s">
        <v>692</v>
      </c>
    </row>
    <row r="50" spans="1:3" x14ac:dyDescent="0.2">
      <c r="A50" t="s">
        <v>242</v>
      </c>
      <c r="B50" t="s">
        <v>691</v>
      </c>
      <c r="C50" t="s">
        <v>692</v>
      </c>
    </row>
    <row r="51" spans="1:3" x14ac:dyDescent="0.2">
      <c r="A51" t="s">
        <v>298</v>
      </c>
      <c r="B51" t="s">
        <v>691</v>
      </c>
      <c r="C51" t="s">
        <v>692</v>
      </c>
    </row>
    <row r="52" spans="1:3" x14ac:dyDescent="0.2">
      <c r="A52" t="s">
        <v>417</v>
      </c>
      <c r="B52" t="s">
        <v>691</v>
      </c>
      <c r="C52" t="s">
        <v>692</v>
      </c>
    </row>
  </sheetData>
  <phoneticPr fontId="44"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68"/>
  <sheetViews>
    <sheetView workbookViewId="0">
      <selection activeCell="E6" sqref="E6:O6"/>
    </sheetView>
  </sheetViews>
  <sheetFormatPr defaultColWidth="9" defaultRowHeight="14.25" x14ac:dyDescent="0.2"/>
  <sheetData>
    <row r="1" spans="1:21" x14ac:dyDescent="0.2">
      <c r="A1" s="1" t="s">
        <v>693</v>
      </c>
      <c r="C1" s="1" t="s">
        <v>694</v>
      </c>
      <c r="E1" s="1" t="s">
        <v>695</v>
      </c>
      <c r="G1" s="1" t="s">
        <v>695</v>
      </c>
      <c r="I1" s="1" t="s">
        <v>696</v>
      </c>
      <c r="K1" s="1" t="s">
        <v>697</v>
      </c>
      <c r="M1" s="1" t="s">
        <v>698</v>
      </c>
      <c r="O1" s="1" t="s">
        <v>699</v>
      </c>
      <c r="Q1" s="1" t="s">
        <v>700</v>
      </c>
      <c r="S1" s="1" t="s">
        <v>701</v>
      </c>
      <c r="U1" s="1" t="s">
        <v>702</v>
      </c>
    </row>
    <row r="3" spans="1:21" x14ac:dyDescent="0.2">
      <c r="A3">
        <v>113</v>
      </c>
      <c r="B3">
        <v>101</v>
      </c>
      <c r="C3" s="2">
        <v>113101</v>
      </c>
      <c r="E3" s="2">
        <v>113101</v>
      </c>
      <c r="F3" s="2">
        <v>113102</v>
      </c>
      <c r="G3" s="2">
        <v>113103</v>
      </c>
      <c r="H3" s="2">
        <v>113104</v>
      </c>
      <c r="I3" s="2">
        <v>113105</v>
      </c>
      <c r="J3" s="2">
        <v>113106</v>
      </c>
      <c r="K3" s="2">
        <v>113107</v>
      </c>
      <c r="L3" s="2">
        <v>113108</v>
      </c>
      <c r="M3" s="2">
        <v>113109</v>
      </c>
      <c r="N3" s="2">
        <v>113110</v>
      </c>
      <c r="O3" s="2">
        <v>113111</v>
      </c>
    </row>
    <row r="4" spans="1:21" x14ac:dyDescent="0.2">
      <c r="A4">
        <v>113</v>
      </c>
      <c r="B4">
        <v>102</v>
      </c>
      <c r="C4" s="2">
        <v>113102</v>
      </c>
      <c r="E4" s="2">
        <v>126101</v>
      </c>
      <c r="F4" s="2">
        <v>126102</v>
      </c>
      <c r="G4" s="2">
        <v>126103</v>
      </c>
      <c r="H4" s="2">
        <v>126104</v>
      </c>
      <c r="I4" s="2">
        <v>126105</v>
      </c>
      <c r="J4" s="2">
        <v>126106</v>
      </c>
      <c r="K4" s="2">
        <v>126107</v>
      </c>
      <c r="L4" s="2">
        <v>126108</v>
      </c>
      <c r="M4" s="2">
        <v>126109</v>
      </c>
      <c r="N4" s="2">
        <v>126110</v>
      </c>
      <c r="O4" s="2">
        <v>126111</v>
      </c>
    </row>
    <row r="5" spans="1:21" x14ac:dyDescent="0.2">
      <c r="A5">
        <v>113</v>
      </c>
      <c r="B5">
        <v>103</v>
      </c>
      <c r="C5" s="2">
        <v>113103</v>
      </c>
      <c r="E5" s="2">
        <v>134101</v>
      </c>
      <c r="F5" s="2">
        <v>134102</v>
      </c>
      <c r="G5" s="2">
        <v>134103</v>
      </c>
      <c r="H5" s="2">
        <v>134104</v>
      </c>
      <c r="I5" s="2">
        <v>134105</v>
      </c>
      <c r="J5" s="2">
        <v>134106</v>
      </c>
      <c r="K5" s="2">
        <v>134107</v>
      </c>
      <c r="L5" s="2">
        <v>134108</v>
      </c>
      <c r="M5" s="2">
        <v>134109</v>
      </c>
      <c r="N5" s="2">
        <v>134110</v>
      </c>
      <c r="O5" s="2">
        <v>134111</v>
      </c>
    </row>
    <row r="6" spans="1:21" x14ac:dyDescent="0.2">
      <c r="A6">
        <v>113</v>
      </c>
      <c r="B6">
        <v>104</v>
      </c>
      <c r="C6" s="2">
        <v>113104</v>
      </c>
      <c r="E6" s="2">
        <v>140101</v>
      </c>
      <c r="F6" s="2">
        <v>140102</v>
      </c>
      <c r="G6" s="2">
        <v>140103</v>
      </c>
      <c r="H6" s="2">
        <v>140104</v>
      </c>
      <c r="I6" s="2">
        <v>140105</v>
      </c>
      <c r="J6" s="2">
        <v>140106</v>
      </c>
      <c r="K6" s="2">
        <v>140107</v>
      </c>
      <c r="L6" s="2">
        <v>140108</v>
      </c>
      <c r="M6" s="2">
        <v>140109</v>
      </c>
      <c r="N6" s="2">
        <v>140110</v>
      </c>
      <c r="O6" s="2">
        <v>140111</v>
      </c>
    </row>
    <row r="7" spans="1:21" x14ac:dyDescent="0.2">
      <c r="A7">
        <v>113</v>
      </c>
      <c r="B7">
        <v>105</v>
      </c>
      <c r="C7" s="2">
        <v>113105</v>
      </c>
    </row>
    <row r="8" spans="1:21" x14ac:dyDescent="0.2">
      <c r="A8">
        <v>113</v>
      </c>
      <c r="B8">
        <v>106</v>
      </c>
      <c r="C8" s="2">
        <v>113106</v>
      </c>
    </row>
    <row r="9" spans="1:21" x14ac:dyDescent="0.2">
      <c r="A9">
        <v>113</v>
      </c>
      <c r="B9">
        <v>107</v>
      </c>
      <c r="C9" s="2">
        <v>113107</v>
      </c>
    </row>
    <row r="10" spans="1:21" x14ac:dyDescent="0.2">
      <c r="A10">
        <v>113</v>
      </c>
      <c r="B10">
        <v>108</v>
      </c>
      <c r="C10" s="2">
        <v>113108</v>
      </c>
    </row>
    <row r="11" spans="1:21" x14ac:dyDescent="0.2">
      <c r="A11">
        <v>113</v>
      </c>
      <c r="B11">
        <v>109</v>
      </c>
      <c r="C11" s="2">
        <v>113109</v>
      </c>
    </row>
    <row r="12" spans="1:21" x14ac:dyDescent="0.2">
      <c r="A12">
        <v>113</v>
      </c>
      <c r="B12">
        <v>110</v>
      </c>
      <c r="C12" s="2">
        <v>113110</v>
      </c>
    </row>
    <row r="13" spans="1:21" x14ac:dyDescent="0.2">
      <c r="A13">
        <v>113</v>
      </c>
      <c r="B13">
        <v>111</v>
      </c>
      <c r="C13" s="2">
        <v>113111</v>
      </c>
    </row>
    <row r="14" spans="1:21" x14ac:dyDescent="0.2">
      <c r="A14">
        <v>126</v>
      </c>
      <c r="B14">
        <v>101</v>
      </c>
      <c r="C14" s="2">
        <v>126101</v>
      </c>
    </row>
    <row r="15" spans="1:21" x14ac:dyDescent="0.2">
      <c r="A15">
        <v>126</v>
      </c>
      <c r="B15">
        <v>102</v>
      </c>
      <c r="C15" s="2">
        <v>126102</v>
      </c>
    </row>
    <row r="16" spans="1:21" x14ac:dyDescent="0.2">
      <c r="A16">
        <v>126</v>
      </c>
      <c r="B16">
        <v>103</v>
      </c>
      <c r="C16" s="2">
        <v>126103</v>
      </c>
    </row>
    <row r="17" spans="1:3" x14ac:dyDescent="0.2">
      <c r="A17">
        <v>126</v>
      </c>
      <c r="B17">
        <v>104</v>
      </c>
      <c r="C17" s="2">
        <v>126104</v>
      </c>
    </row>
    <row r="18" spans="1:3" x14ac:dyDescent="0.2">
      <c r="A18">
        <v>126</v>
      </c>
      <c r="B18">
        <v>105</v>
      </c>
      <c r="C18" s="2">
        <v>126105</v>
      </c>
    </row>
    <row r="19" spans="1:3" x14ac:dyDescent="0.2">
      <c r="A19">
        <v>126</v>
      </c>
      <c r="B19">
        <v>106</v>
      </c>
      <c r="C19" s="2">
        <v>126106</v>
      </c>
    </row>
    <row r="20" spans="1:3" x14ac:dyDescent="0.2">
      <c r="A20">
        <v>126</v>
      </c>
      <c r="B20">
        <v>107</v>
      </c>
      <c r="C20" s="2">
        <v>126107</v>
      </c>
    </row>
    <row r="21" spans="1:3" x14ac:dyDescent="0.2">
      <c r="A21">
        <v>126</v>
      </c>
      <c r="B21">
        <v>108</v>
      </c>
      <c r="C21" s="2">
        <v>126108</v>
      </c>
    </row>
    <row r="22" spans="1:3" x14ac:dyDescent="0.2">
      <c r="A22">
        <v>126</v>
      </c>
      <c r="B22">
        <v>109</v>
      </c>
      <c r="C22" s="2">
        <v>126109</v>
      </c>
    </row>
    <row r="23" spans="1:3" x14ac:dyDescent="0.2">
      <c r="A23">
        <v>126</v>
      </c>
      <c r="B23">
        <v>110</v>
      </c>
      <c r="C23" s="2">
        <v>126110</v>
      </c>
    </row>
    <row r="24" spans="1:3" x14ac:dyDescent="0.2">
      <c r="A24">
        <v>126</v>
      </c>
      <c r="B24">
        <v>111</v>
      </c>
      <c r="C24" s="2">
        <v>126111</v>
      </c>
    </row>
    <row r="25" spans="1:3" x14ac:dyDescent="0.2">
      <c r="A25">
        <v>134</v>
      </c>
      <c r="B25">
        <v>101</v>
      </c>
      <c r="C25" s="2">
        <v>134101</v>
      </c>
    </row>
    <row r="26" spans="1:3" x14ac:dyDescent="0.2">
      <c r="A26">
        <v>134</v>
      </c>
      <c r="B26">
        <v>102</v>
      </c>
      <c r="C26" s="2">
        <v>134102</v>
      </c>
    </row>
    <row r="27" spans="1:3" x14ac:dyDescent="0.2">
      <c r="A27">
        <v>134</v>
      </c>
      <c r="B27">
        <v>103</v>
      </c>
      <c r="C27" s="2">
        <v>134103</v>
      </c>
    </row>
    <row r="28" spans="1:3" x14ac:dyDescent="0.2">
      <c r="A28">
        <v>134</v>
      </c>
      <c r="B28">
        <v>104</v>
      </c>
      <c r="C28" s="2">
        <v>134104</v>
      </c>
    </row>
    <row r="29" spans="1:3" x14ac:dyDescent="0.2">
      <c r="A29">
        <v>134</v>
      </c>
      <c r="B29">
        <v>105</v>
      </c>
      <c r="C29" s="2">
        <v>134105</v>
      </c>
    </row>
    <row r="30" spans="1:3" x14ac:dyDescent="0.2">
      <c r="A30">
        <v>134</v>
      </c>
      <c r="B30">
        <v>106</v>
      </c>
      <c r="C30" s="2">
        <v>134106</v>
      </c>
    </row>
    <row r="31" spans="1:3" x14ac:dyDescent="0.2">
      <c r="A31">
        <v>134</v>
      </c>
      <c r="B31">
        <v>107</v>
      </c>
      <c r="C31" s="2">
        <v>134107</v>
      </c>
    </row>
    <row r="32" spans="1:3" x14ac:dyDescent="0.2">
      <c r="A32">
        <v>134</v>
      </c>
      <c r="B32">
        <v>108</v>
      </c>
      <c r="C32" s="2">
        <v>134108</v>
      </c>
    </row>
    <row r="33" spans="1:3" x14ac:dyDescent="0.2">
      <c r="A33">
        <v>134</v>
      </c>
      <c r="B33">
        <v>109</v>
      </c>
      <c r="C33" s="2">
        <v>134109</v>
      </c>
    </row>
    <row r="34" spans="1:3" x14ac:dyDescent="0.2">
      <c r="A34">
        <v>134</v>
      </c>
      <c r="B34">
        <v>110</v>
      </c>
      <c r="C34" s="2">
        <v>134110</v>
      </c>
    </row>
    <row r="35" spans="1:3" x14ac:dyDescent="0.2">
      <c r="A35">
        <v>134</v>
      </c>
      <c r="B35">
        <v>111</v>
      </c>
      <c r="C35" s="2">
        <v>134111</v>
      </c>
    </row>
    <row r="36" spans="1:3" x14ac:dyDescent="0.2">
      <c r="A36">
        <v>140</v>
      </c>
      <c r="B36">
        <v>101</v>
      </c>
      <c r="C36" s="2">
        <v>140101</v>
      </c>
    </row>
    <row r="37" spans="1:3" x14ac:dyDescent="0.2">
      <c r="A37">
        <v>140</v>
      </c>
      <c r="B37">
        <v>102</v>
      </c>
      <c r="C37" s="2">
        <v>140102</v>
      </c>
    </row>
    <row r="38" spans="1:3" x14ac:dyDescent="0.2">
      <c r="A38">
        <v>140</v>
      </c>
      <c r="B38">
        <v>103</v>
      </c>
      <c r="C38" s="2">
        <v>140103</v>
      </c>
    </row>
    <row r="39" spans="1:3" x14ac:dyDescent="0.2">
      <c r="A39">
        <v>140</v>
      </c>
      <c r="B39">
        <v>104</v>
      </c>
      <c r="C39" s="2">
        <v>140104</v>
      </c>
    </row>
    <row r="40" spans="1:3" x14ac:dyDescent="0.2">
      <c r="A40">
        <v>140</v>
      </c>
      <c r="B40">
        <v>105</v>
      </c>
      <c r="C40" s="2">
        <v>140105</v>
      </c>
    </row>
    <row r="41" spans="1:3" x14ac:dyDescent="0.2">
      <c r="A41">
        <v>140</v>
      </c>
      <c r="B41">
        <v>106</v>
      </c>
      <c r="C41" s="2">
        <v>140106</v>
      </c>
    </row>
    <row r="42" spans="1:3" x14ac:dyDescent="0.2">
      <c r="A42">
        <v>140</v>
      </c>
      <c r="B42">
        <v>107</v>
      </c>
      <c r="C42" s="2">
        <v>140107</v>
      </c>
    </row>
    <row r="43" spans="1:3" x14ac:dyDescent="0.2">
      <c r="A43">
        <v>140</v>
      </c>
      <c r="B43">
        <v>108</v>
      </c>
      <c r="C43" s="2">
        <v>140108</v>
      </c>
    </row>
    <row r="44" spans="1:3" x14ac:dyDescent="0.2">
      <c r="A44">
        <v>140</v>
      </c>
      <c r="B44">
        <v>109</v>
      </c>
      <c r="C44" s="2">
        <v>140109</v>
      </c>
    </row>
    <row r="45" spans="1:3" x14ac:dyDescent="0.2">
      <c r="A45">
        <v>140</v>
      </c>
      <c r="B45">
        <v>110</v>
      </c>
      <c r="C45" s="2">
        <v>140110</v>
      </c>
    </row>
    <row r="46" spans="1:3" x14ac:dyDescent="0.2">
      <c r="A46">
        <v>140</v>
      </c>
      <c r="B46">
        <v>111</v>
      </c>
      <c r="C46" s="2">
        <v>140111</v>
      </c>
    </row>
    <row r="47" spans="1:3" x14ac:dyDescent="0.2">
      <c r="A47">
        <v>118</v>
      </c>
      <c r="B47">
        <v>101</v>
      </c>
      <c r="C47" s="2">
        <v>118101</v>
      </c>
    </row>
    <row r="48" spans="1:3" x14ac:dyDescent="0.2">
      <c r="A48">
        <v>118</v>
      </c>
      <c r="B48">
        <v>102</v>
      </c>
      <c r="C48" s="2">
        <v>118102</v>
      </c>
    </row>
    <row r="49" spans="1:3" x14ac:dyDescent="0.2">
      <c r="A49">
        <v>118</v>
      </c>
      <c r="B49">
        <v>103</v>
      </c>
      <c r="C49" s="2">
        <v>118103</v>
      </c>
    </row>
    <row r="50" spans="1:3" x14ac:dyDescent="0.2">
      <c r="A50">
        <v>118</v>
      </c>
      <c r="B50">
        <v>104</v>
      </c>
      <c r="C50" s="2">
        <v>118104</v>
      </c>
    </row>
    <row r="51" spans="1:3" x14ac:dyDescent="0.2">
      <c r="A51">
        <v>118</v>
      </c>
      <c r="B51">
        <v>105</v>
      </c>
      <c r="C51" s="2">
        <v>118105</v>
      </c>
    </row>
    <row r="52" spans="1:3" x14ac:dyDescent="0.2">
      <c r="A52">
        <v>118</v>
      </c>
      <c r="B52">
        <v>106</v>
      </c>
      <c r="C52" s="2">
        <v>118106</v>
      </c>
    </row>
    <row r="53" spans="1:3" x14ac:dyDescent="0.2">
      <c r="A53">
        <v>118</v>
      </c>
      <c r="B53">
        <v>107</v>
      </c>
      <c r="C53" s="2">
        <v>118107</v>
      </c>
    </row>
    <row r="54" spans="1:3" x14ac:dyDescent="0.2">
      <c r="A54">
        <v>118</v>
      </c>
      <c r="B54">
        <v>108</v>
      </c>
      <c r="C54" s="2">
        <v>118108</v>
      </c>
    </row>
    <row r="55" spans="1:3" x14ac:dyDescent="0.2">
      <c r="A55">
        <v>118</v>
      </c>
      <c r="B55">
        <v>109</v>
      </c>
      <c r="C55" s="2">
        <v>118109</v>
      </c>
    </row>
    <row r="56" spans="1:3" x14ac:dyDescent="0.2">
      <c r="A56">
        <v>118</v>
      </c>
      <c r="B56">
        <v>110</v>
      </c>
      <c r="C56" s="2">
        <v>118110</v>
      </c>
    </row>
    <row r="57" spans="1:3" x14ac:dyDescent="0.2">
      <c r="A57">
        <v>118</v>
      </c>
      <c r="B57">
        <v>111</v>
      </c>
      <c r="C57" s="2">
        <v>118111</v>
      </c>
    </row>
    <row r="58" spans="1:3" x14ac:dyDescent="0.2">
      <c r="A58">
        <v>152</v>
      </c>
      <c r="B58">
        <v>101</v>
      </c>
      <c r="C58" s="2">
        <v>152101</v>
      </c>
    </row>
    <row r="59" spans="1:3" x14ac:dyDescent="0.2">
      <c r="A59">
        <v>152</v>
      </c>
      <c r="B59">
        <v>102</v>
      </c>
      <c r="C59" s="2">
        <v>152102</v>
      </c>
    </row>
    <row r="60" spans="1:3" x14ac:dyDescent="0.2">
      <c r="A60">
        <v>152</v>
      </c>
      <c r="B60">
        <v>103</v>
      </c>
      <c r="C60" s="2">
        <v>152103</v>
      </c>
    </row>
    <row r="61" spans="1:3" x14ac:dyDescent="0.2">
      <c r="A61">
        <v>152</v>
      </c>
      <c r="B61">
        <v>104</v>
      </c>
      <c r="C61" s="2">
        <v>152104</v>
      </c>
    </row>
    <row r="62" spans="1:3" x14ac:dyDescent="0.2">
      <c r="A62">
        <v>152</v>
      </c>
      <c r="B62">
        <v>105</v>
      </c>
      <c r="C62" s="2">
        <v>152105</v>
      </c>
    </row>
    <row r="63" spans="1:3" x14ac:dyDescent="0.2">
      <c r="A63">
        <v>152</v>
      </c>
      <c r="B63">
        <v>106</v>
      </c>
      <c r="C63" s="2">
        <v>152106</v>
      </c>
    </row>
    <row r="64" spans="1:3" x14ac:dyDescent="0.2">
      <c r="A64">
        <v>152</v>
      </c>
      <c r="B64">
        <v>107</v>
      </c>
      <c r="C64" s="2">
        <v>152107</v>
      </c>
    </row>
    <row r="65" spans="1:3" x14ac:dyDescent="0.2">
      <c r="A65">
        <v>152</v>
      </c>
      <c r="B65">
        <v>108</v>
      </c>
      <c r="C65" s="2">
        <v>152108</v>
      </c>
    </row>
    <row r="66" spans="1:3" x14ac:dyDescent="0.2">
      <c r="A66">
        <v>152</v>
      </c>
      <c r="B66">
        <v>109</v>
      </c>
      <c r="C66" s="2">
        <v>152109</v>
      </c>
    </row>
    <row r="67" spans="1:3" x14ac:dyDescent="0.2">
      <c r="A67">
        <v>152</v>
      </c>
      <c r="B67">
        <v>110</v>
      </c>
      <c r="C67" s="2">
        <v>152110</v>
      </c>
    </row>
    <row r="68" spans="1:3" x14ac:dyDescent="0.2">
      <c r="A68">
        <v>152</v>
      </c>
      <c r="B68">
        <v>111</v>
      </c>
      <c r="C68" s="2">
        <v>152111</v>
      </c>
    </row>
  </sheetData>
  <phoneticPr fontId="44"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52"/>
  <sheetViews>
    <sheetView workbookViewId="0">
      <selection activeCell="C26" sqref="C26"/>
    </sheetView>
  </sheetViews>
  <sheetFormatPr defaultRowHeight="14.25" x14ac:dyDescent="0.2"/>
  <sheetData>
    <row r="1" spans="1:4" x14ac:dyDescent="0.2">
      <c r="A1" t="s">
        <v>148</v>
      </c>
      <c r="B1" t="s">
        <v>685</v>
      </c>
      <c r="C1" t="s">
        <v>723</v>
      </c>
      <c r="D1">
        <v>3</v>
      </c>
    </row>
    <row r="2" spans="1:4" x14ac:dyDescent="0.2">
      <c r="A2" t="s">
        <v>134</v>
      </c>
      <c r="B2" t="s">
        <v>685</v>
      </c>
      <c r="C2" t="s">
        <v>723</v>
      </c>
      <c r="D2">
        <v>3</v>
      </c>
    </row>
    <row r="3" spans="1:4" x14ac:dyDescent="0.2">
      <c r="A3" t="s">
        <v>97</v>
      </c>
      <c r="B3" t="s">
        <v>685</v>
      </c>
      <c r="C3" t="s">
        <v>723</v>
      </c>
      <c r="D3">
        <v>3</v>
      </c>
    </row>
    <row r="4" spans="1:4" x14ac:dyDescent="0.2">
      <c r="A4" t="s">
        <v>705</v>
      </c>
      <c r="B4" t="s">
        <v>685</v>
      </c>
      <c r="C4" t="s">
        <v>723</v>
      </c>
      <c r="D4">
        <v>3</v>
      </c>
    </row>
    <row r="5" spans="1:4" x14ac:dyDescent="0.2">
      <c r="A5" t="s">
        <v>711</v>
      </c>
      <c r="B5" t="s">
        <v>685</v>
      </c>
      <c r="C5" t="s">
        <v>723</v>
      </c>
      <c r="D5">
        <v>3</v>
      </c>
    </row>
    <row r="6" spans="1:4" x14ac:dyDescent="0.2">
      <c r="A6" t="s">
        <v>105</v>
      </c>
      <c r="B6" t="s">
        <v>685</v>
      </c>
      <c r="C6" t="s">
        <v>723</v>
      </c>
      <c r="D6">
        <v>3</v>
      </c>
    </row>
    <row r="7" spans="1:4" x14ac:dyDescent="0.2">
      <c r="A7" t="s">
        <v>117</v>
      </c>
      <c r="B7" t="s">
        <v>685</v>
      </c>
      <c r="C7" t="s">
        <v>723</v>
      </c>
      <c r="D7">
        <v>3</v>
      </c>
    </row>
    <row r="8" spans="1:4" x14ac:dyDescent="0.2">
      <c r="A8" t="s">
        <v>204</v>
      </c>
      <c r="B8" t="s">
        <v>685</v>
      </c>
      <c r="C8" t="s">
        <v>723</v>
      </c>
      <c r="D8">
        <v>3</v>
      </c>
    </row>
    <row r="9" spans="1:4" x14ac:dyDescent="0.2">
      <c r="A9" t="s">
        <v>329</v>
      </c>
      <c r="B9" t="s">
        <v>685</v>
      </c>
      <c r="C9" t="s">
        <v>723</v>
      </c>
      <c r="D9">
        <v>3</v>
      </c>
    </row>
    <row r="10" spans="1:4" x14ac:dyDescent="0.2">
      <c r="A10" t="s">
        <v>717</v>
      </c>
      <c r="B10" t="s">
        <v>685</v>
      </c>
      <c r="C10" t="s">
        <v>723</v>
      </c>
      <c r="D10">
        <v>3</v>
      </c>
    </row>
    <row r="11" spans="1:4" x14ac:dyDescent="0.2">
      <c r="A11" t="s">
        <v>716</v>
      </c>
      <c r="B11" t="s">
        <v>685</v>
      </c>
      <c r="C11" t="s">
        <v>723</v>
      </c>
      <c r="D11">
        <v>3</v>
      </c>
    </row>
    <row r="12" spans="1:4" x14ac:dyDescent="0.2">
      <c r="A12" t="s">
        <v>334</v>
      </c>
      <c r="B12" t="s">
        <v>685</v>
      </c>
      <c r="C12" t="s">
        <v>723</v>
      </c>
      <c r="D12">
        <v>3</v>
      </c>
    </row>
    <row r="13" spans="1:4" x14ac:dyDescent="0.2">
      <c r="A13" t="s">
        <v>89</v>
      </c>
      <c r="B13" t="s">
        <v>685</v>
      </c>
      <c r="C13" t="s">
        <v>723</v>
      </c>
      <c r="D13">
        <v>3</v>
      </c>
    </row>
    <row r="14" spans="1:4" x14ac:dyDescent="0.2">
      <c r="A14" t="s">
        <v>220</v>
      </c>
      <c r="B14" t="s">
        <v>687</v>
      </c>
      <c r="C14" t="s">
        <v>724</v>
      </c>
      <c r="D14">
        <v>2</v>
      </c>
    </row>
    <row r="15" spans="1:4" x14ac:dyDescent="0.2">
      <c r="A15" t="s">
        <v>714</v>
      </c>
      <c r="B15" t="s">
        <v>685</v>
      </c>
      <c r="C15" t="s">
        <v>724</v>
      </c>
      <c r="D15">
        <v>2</v>
      </c>
    </row>
    <row r="16" spans="1:4" x14ac:dyDescent="0.2">
      <c r="A16" t="s">
        <v>706</v>
      </c>
      <c r="B16" t="s">
        <v>687</v>
      </c>
      <c r="C16" t="s">
        <v>724</v>
      </c>
      <c r="D16">
        <v>2</v>
      </c>
    </row>
    <row r="17" spans="1:4" x14ac:dyDescent="0.2">
      <c r="A17" t="s">
        <v>708</v>
      </c>
      <c r="B17" t="s">
        <v>687</v>
      </c>
      <c r="C17" t="s">
        <v>724</v>
      </c>
      <c r="D17">
        <v>2</v>
      </c>
    </row>
    <row r="18" spans="1:4" x14ac:dyDescent="0.2">
      <c r="A18" t="s">
        <v>128</v>
      </c>
      <c r="B18" t="s">
        <v>687</v>
      </c>
      <c r="C18" t="s">
        <v>724</v>
      </c>
      <c r="D18">
        <v>2</v>
      </c>
    </row>
    <row r="19" spans="1:4" x14ac:dyDescent="0.2">
      <c r="A19" t="s">
        <v>273</v>
      </c>
      <c r="B19" t="s">
        <v>687</v>
      </c>
      <c r="C19" t="s">
        <v>724</v>
      </c>
      <c r="D19">
        <v>2</v>
      </c>
    </row>
    <row r="20" spans="1:4" x14ac:dyDescent="0.2">
      <c r="A20" t="s">
        <v>174</v>
      </c>
      <c r="B20" t="s">
        <v>687</v>
      </c>
      <c r="C20" t="s">
        <v>724</v>
      </c>
      <c r="D20">
        <v>2</v>
      </c>
    </row>
    <row r="21" spans="1:4" x14ac:dyDescent="0.2">
      <c r="A21" t="s">
        <v>155</v>
      </c>
      <c r="B21" t="s">
        <v>687</v>
      </c>
      <c r="C21" t="s">
        <v>724</v>
      </c>
      <c r="D21">
        <v>2</v>
      </c>
    </row>
    <row r="22" spans="1:4" x14ac:dyDescent="0.2">
      <c r="A22" t="s">
        <v>277</v>
      </c>
      <c r="B22" t="s">
        <v>687</v>
      </c>
      <c r="C22" t="s">
        <v>724</v>
      </c>
      <c r="D22">
        <v>2</v>
      </c>
    </row>
    <row r="23" spans="1:4" x14ac:dyDescent="0.2">
      <c r="A23" t="s">
        <v>305</v>
      </c>
      <c r="B23" t="s">
        <v>687</v>
      </c>
      <c r="C23" t="s">
        <v>724</v>
      </c>
      <c r="D23">
        <v>2</v>
      </c>
    </row>
    <row r="24" spans="1:4" x14ac:dyDescent="0.2">
      <c r="A24" t="s">
        <v>253</v>
      </c>
      <c r="B24" t="s">
        <v>687</v>
      </c>
      <c r="C24" t="s">
        <v>724</v>
      </c>
      <c r="D24">
        <v>2</v>
      </c>
    </row>
    <row r="25" spans="1:4" x14ac:dyDescent="0.2">
      <c r="A25" t="s">
        <v>258</v>
      </c>
      <c r="B25" t="s">
        <v>687</v>
      </c>
      <c r="C25" t="s">
        <v>724</v>
      </c>
      <c r="D25">
        <v>2</v>
      </c>
    </row>
    <row r="26" spans="1:4" x14ac:dyDescent="0.2">
      <c r="A26" t="s">
        <v>401</v>
      </c>
      <c r="B26" t="s">
        <v>687</v>
      </c>
      <c r="C26" t="s">
        <v>724</v>
      </c>
      <c r="D26">
        <v>2</v>
      </c>
    </row>
    <row r="27" spans="1:4" x14ac:dyDescent="0.2">
      <c r="A27" t="s">
        <v>703</v>
      </c>
      <c r="B27" t="s">
        <v>689</v>
      </c>
      <c r="C27" t="s">
        <v>725</v>
      </c>
      <c r="D27">
        <v>1</v>
      </c>
    </row>
    <row r="28" spans="1:4" x14ac:dyDescent="0.2">
      <c r="A28" t="s">
        <v>168</v>
      </c>
      <c r="B28" t="s">
        <v>689</v>
      </c>
      <c r="C28" t="s">
        <v>725</v>
      </c>
      <c r="D28">
        <v>1</v>
      </c>
    </row>
    <row r="29" spans="1:4" x14ac:dyDescent="0.2">
      <c r="A29" t="s">
        <v>704</v>
      </c>
      <c r="B29" t="s">
        <v>689</v>
      </c>
      <c r="C29" t="s">
        <v>725</v>
      </c>
      <c r="D29">
        <v>1</v>
      </c>
    </row>
    <row r="30" spans="1:4" x14ac:dyDescent="0.2">
      <c r="A30" t="s">
        <v>709</v>
      </c>
      <c r="B30" t="s">
        <v>689</v>
      </c>
      <c r="C30" t="s">
        <v>725</v>
      </c>
      <c r="D30">
        <v>1</v>
      </c>
    </row>
    <row r="31" spans="1:4" x14ac:dyDescent="0.2">
      <c r="A31" t="s">
        <v>707</v>
      </c>
      <c r="B31" t="s">
        <v>689</v>
      </c>
      <c r="C31" t="s">
        <v>725</v>
      </c>
      <c r="D31">
        <v>1</v>
      </c>
    </row>
    <row r="32" spans="1:4" x14ac:dyDescent="0.2">
      <c r="A32" t="s">
        <v>713</v>
      </c>
      <c r="B32" t="s">
        <v>689</v>
      </c>
      <c r="C32" t="s">
        <v>725</v>
      </c>
      <c r="D32">
        <v>1</v>
      </c>
    </row>
    <row r="33" spans="1:4" x14ac:dyDescent="0.2">
      <c r="A33" t="s">
        <v>710</v>
      </c>
      <c r="B33" t="s">
        <v>689</v>
      </c>
      <c r="C33" t="s">
        <v>725</v>
      </c>
      <c r="D33">
        <v>1</v>
      </c>
    </row>
    <row r="34" spans="1:4" x14ac:dyDescent="0.2">
      <c r="A34" t="s">
        <v>721</v>
      </c>
      <c r="B34" t="s">
        <v>689</v>
      </c>
      <c r="C34" t="s">
        <v>725</v>
      </c>
      <c r="D34">
        <v>1</v>
      </c>
    </row>
    <row r="35" spans="1:4" x14ac:dyDescent="0.2">
      <c r="A35" t="s">
        <v>339</v>
      </c>
      <c r="B35" t="s">
        <v>689</v>
      </c>
      <c r="C35" t="s">
        <v>725</v>
      </c>
      <c r="D35">
        <v>1</v>
      </c>
    </row>
    <row r="36" spans="1:4" x14ac:dyDescent="0.2">
      <c r="A36" t="s">
        <v>268</v>
      </c>
      <c r="B36" t="s">
        <v>689</v>
      </c>
      <c r="C36" t="s">
        <v>725</v>
      </c>
      <c r="D36">
        <v>1</v>
      </c>
    </row>
    <row r="37" spans="1:4" x14ac:dyDescent="0.2">
      <c r="A37" t="s">
        <v>186</v>
      </c>
      <c r="B37" t="s">
        <v>689</v>
      </c>
      <c r="C37" t="s">
        <v>725</v>
      </c>
      <c r="D37">
        <v>1</v>
      </c>
    </row>
    <row r="38" spans="1:4" x14ac:dyDescent="0.2">
      <c r="A38" t="s">
        <v>287</v>
      </c>
      <c r="B38" t="s">
        <v>689</v>
      </c>
      <c r="C38" t="s">
        <v>725</v>
      </c>
      <c r="D38">
        <v>1</v>
      </c>
    </row>
    <row r="39" spans="1:4" x14ac:dyDescent="0.2">
      <c r="A39" t="s">
        <v>310</v>
      </c>
      <c r="B39" t="s">
        <v>689</v>
      </c>
      <c r="C39" t="s">
        <v>725</v>
      </c>
      <c r="D39">
        <v>1</v>
      </c>
    </row>
    <row r="40" spans="1:4" x14ac:dyDescent="0.2">
      <c r="A40" t="s">
        <v>722</v>
      </c>
      <c r="B40" t="s">
        <v>691</v>
      </c>
      <c r="C40" t="s">
        <v>726</v>
      </c>
      <c r="D40">
        <v>4</v>
      </c>
    </row>
    <row r="41" spans="1:4" x14ac:dyDescent="0.2">
      <c r="A41" t="s">
        <v>236</v>
      </c>
      <c r="B41" t="s">
        <v>691</v>
      </c>
      <c r="C41" t="s">
        <v>726</v>
      </c>
      <c r="D41">
        <v>4</v>
      </c>
    </row>
    <row r="42" spans="1:4" x14ac:dyDescent="0.2">
      <c r="A42" t="s">
        <v>225</v>
      </c>
      <c r="B42" t="s">
        <v>691</v>
      </c>
      <c r="C42" t="s">
        <v>726</v>
      </c>
      <c r="D42">
        <v>4</v>
      </c>
    </row>
    <row r="43" spans="1:4" x14ac:dyDescent="0.2">
      <c r="A43" t="s">
        <v>712</v>
      </c>
      <c r="B43" t="s">
        <v>691</v>
      </c>
      <c r="C43" t="s">
        <v>726</v>
      </c>
      <c r="D43">
        <v>4</v>
      </c>
    </row>
    <row r="44" spans="1:4" x14ac:dyDescent="0.2">
      <c r="A44" t="s">
        <v>318</v>
      </c>
      <c r="B44" t="s">
        <v>691</v>
      </c>
      <c r="C44" t="s">
        <v>726</v>
      </c>
      <c r="D44">
        <v>4</v>
      </c>
    </row>
    <row r="45" spans="1:4" x14ac:dyDescent="0.2">
      <c r="A45" t="s">
        <v>324</v>
      </c>
      <c r="B45" t="s">
        <v>691</v>
      </c>
      <c r="C45" t="s">
        <v>726</v>
      </c>
      <c r="D45">
        <v>4</v>
      </c>
    </row>
    <row r="46" spans="1:4" x14ac:dyDescent="0.2">
      <c r="A46" t="s">
        <v>248</v>
      </c>
      <c r="B46" t="s">
        <v>691</v>
      </c>
      <c r="C46" t="s">
        <v>726</v>
      </c>
      <c r="D46">
        <v>4</v>
      </c>
    </row>
    <row r="47" spans="1:4" x14ac:dyDescent="0.2">
      <c r="A47" t="s">
        <v>720</v>
      </c>
      <c r="B47" t="s">
        <v>691</v>
      </c>
      <c r="C47" t="s">
        <v>726</v>
      </c>
      <c r="D47">
        <v>4</v>
      </c>
    </row>
    <row r="48" spans="1:4" x14ac:dyDescent="0.2">
      <c r="A48" t="s">
        <v>230</v>
      </c>
      <c r="B48" t="s">
        <v>691</v>
      </c>
      <c r="C48" t="s">
        <v>726</v>
      </c>
      <c r="D48">
        <v>4</v>
      </c>
    </row>
    <row r="49" spans="1:4" x14ac:dyDescent="0.2">
      <c r="A49" t="s">
        <v>718</v>
      </c>
      <c r="B49" t="s">
        <v>691</v>
      </c>
      <c r="C49" t="s">
        <v>726</v>
      </c>
      <c r="D49">
        <v>4</v>
      </c>
    </row>
    <row r="50" spans="1:4" x14ac:dyDescent="0.2">
      <c r="A50" t="s">
        <v>715</v>
      </c>
      <c r="B50" t="s">
        <v>691</v>
      </c>
      <c r="C50" t="s">
        <v>726</v>
      </c>
      <c r="D50">
        <v>4</v>
      </c>
    </row>
    <row r="51" spans="1:4" x14ac:dyDescent="0.2">
      <c r="A51" t="s">
        <v>719</v>
      </c>
      <c r="B51" t="s">
        <v>691</v>
      </c>
      <c r="C51" t="s">
        <v>726</v>
      </c>
      <c r="D51">
        <v>4</v>
      </c>
    </row>
    <row r="52" spans="1:4" x14ac:dyDescent="0.2">
      <c r="A52" t="s">
        <v>417</v>
      </c>
      <c r="B52" t="s">
        <v>691</v>
      </c>
      <c r="C52" t="s">
        <v>726</v>
      </c>
      <c r="D52">
        <v>4</v>
      </c>
    </row>
  </sheetData>
  <phoneticPr fontId="4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HeroConfig</vt:lpstr>
      <vt:lpstr>角色技能</vt:lpstr>
      <vt:lpstr>角色升星配方</vt:lpstr>
      <vt:lpstr>数组</vt:lpstr>
      <vt:lpstr>Sheet1</vt:lpstr>
      <vt:lpstr>Sheet2</vt:lpstr>
      <vt:lpstr>Sheet3</vt:lpstr>
      <vt:lpstr>Sheet4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lj035</dc:creator>
  <cp:lastModifiedBy>lj035</cp:lastModifiedBy>
  <dcterms:created xsi:type="dcterms:W3CDTF">2015-06-05T18:19:00Z</dcterms:created>
  <dcterms:modified xsi:type="dcterms:W3CDTF">2020-08-18T12:45:47Z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2052-11.1.0.8888</vt:lpwstr>
  </property>
  <property fmtid="{D5CDD505-2E9C-101B-9397-08002B2CF9AE}" pid="3" name="KSOReadingLayout">
    <vt:bool>true</vt:bool>
  </property>
</Properties>
</file>